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885" windowWidth="15600" windowHeight="10290"/>
  </bookViews>
  <sheets>
    <sheet name="Sheet1" sheetId="1" r:id="rId1"/>
    <sheet name="thuy" sheetId="2" r:id="rId2"/>
    <sheet name="thuy2" sheetId="3" r:id="rId3"/>
    <sheet name="nhuan " sheetId="4" r:id="rId4"/>
  </sheets>
  <definedNames>
    <definedName name="_xlnm.Print_Titles" localSheetId="0">Sheet1!$8:$10</definedName>
  </definedNames>
  <calcPr calcId="144525"/>
</workbook>
</file>

<file path=xl/calcChain.xml><?xml version="1.0" encoding="utf-8"?>
<calcChain xmlns="http://schemas.openxmlformats.org/spreadsheetml/2006/main">
  <c r="I17" i="4" l="1"/>
  <c r="I5" i="4"/>
  <c r="I6" i="4"/>
  <c r="I7" i="4"/>
  <c r="I8" i="4"/>
  <c r="I9" i="4"/>
  <c r="I10" i="4"/>
  <c r="I11" i="4"/>
  <c r="I12" i="4"/>
  <c r="I13" i="4"/>
  <c r="I14" i="4"/>
  <c r="I15" i="4"/>
  <c r="I16" i="4"/>
  <c r="I4" i="4"/>
  <c r="H17" i="4"/>
  <c r="G17" i="4"/>
  <c r="E17" i="4"/>
  <c r="E5" i="4"/>
  <c r="E6" i="4"/>
  <c r="E7" i="4"/>
  <c r="E8" i="4"/>
  <c r="E9" i="4"/>
  <c r="E10" i="4"/>
  <c r="E11" i="4"/>
  <c r="E12" i="4"/>
  <c r="E13" i="4"/>
  <c r="E14" i="4"/>
  <c r="E15" i="4"/>
  <c r="E16" i="4"/>
  <c r="E4" i="4"/>
  <c r="B17" i="4"/>
  <c r="AH75" i="1" l="1"/>
  <c r="AG75" i="1"/>
  <c r="AG63" i="1"/>
  <c r="AG64" i="1"/>
  <c r="AG65" i="1"/>
  <c r="AG66" i="1"/>
  <c r="AG67" i="1"/>
  <c r="AG68" i="1"/>
  <c r="AG69" i="1"/>
  <c r="AG70" i="1"/>
  <c r="AG71" i="1"/>
  <c r="AG72" i="1"/>
  <c r="AG73" i="1"/>
  <c r="AG74" i="1"/>
  <c r="AG62" i="1"/>
  <c r="AF63" i="1"/>
  <c r="AF64" i="1"/>
  <c r="AF65" i="1"/>
  <c r="AF66" i="1"/>
  <c r="AF67" i="1"/>
  <c r="AF68" i="1"/>
  <c r="AF69" i="1"/>
  <c r="AF70" i="1"/>
  <c r="AF71" i="1"/>
  <c r="AF72" i="1"/>
  <c r="AF73" i="1"/>
  <c r="AF74" i="1"/>
  <c r="AF62" i="1"/>
  <c r="AE75" i="1"/>
  <c r="AC75" i="1"/>
  <c r="AA75" i="1"/>
  <c r="AA63" i="1"/>
  <c r="AA64" i="1"/>
  <c r="AA65" i="1"/>
  <c r="AA66" i="1"/>
  <c r="AA67" i="1"/>
  <c r="AA68" i="1"/>
  <c r="AA69" i="1"/>
  <c r="AA70" i="1"/>
  <c r="AA71" i="1"/>
  <c r="AA72" i="1"/>
  <c r="AA73" i="1"/>
  <c r="AA74" i="1"/>
  <c r="AA62" i="1"/>
  <c r="Z75" i="1"/>
  <c r="Z63" i="1"/>
  <c r="Z64" i="1"/>
  <c r="Z65" i="1"/>
  <c r="Z66" i="1"/>
  <c r="Z67" i="1"/>
  <c r="Z68" i="1"/>
  <c r="Z69" i="1"/>
  <c r="Z70" i="1"/>
  <c r="Z71" i="1"/>
  <c r="Z72" i="1"/>
  <c r="Z73" i="1"/>
  <c r="Z74" i="1"/>
  <c r="Z62" i="1"/>
  <c r="Y75" i="1"/>
  <c r="X75" i="1"/>
  <c r="W75" i="1"/>
  <c r="W63" i="1"/>
  <c r="W64" i="1"/>
  <c r="W65" i="1"/>
  <c r="W66" i="1"/>
  <c r="W67" i="1"/>
  <c r="W68" i="1"/>
  <c r="W69" i="1"/>
  <c r="W70" i="1"/>
  <c r="W71" i="1"/>
  <c r="W72" i="1"/>
  <c r="W73" i="1"/>
  <c r="W74" i="1"/>
  <c r="W62" i="1"/>
  <c r="V63" i="1"/>
  <c r="V64" i="1"/>
  <c r="V65" i="1"/>
  <c r="V66" i="1"/>
  <c r="V67" i="1"/>
  <c r="V68" i="1"/>
  <c r="V69" i="1"/>
  <c r="V70" i="1"/>
  <c r="V71" i="1"/>
  <c r="V72" i="1"/>
  <c r="V73" i="1"/>
  <c r="V74" i="1"/>
  <c r="V62" i="1"/>
  <c r="U75" i="1"/>
  <c r="N49" i="3"/>
  <c r="M49" i="3"/>
  <c r="L49" i="3"/>
  <c r="J49" i="3"/>
  <c r="I49" i="3"/>
  <c r="F49" i="3"/>
  <c r="E49" i="3"/>
  <c r="D49" i="3"/>
  <c r="G48" i="3"/>
  <c r="C48" i="3"/>
  <c r="G47" i="3"/>
  <c r="C47" i="3"/>
  <c r="G46" i="3"/>
  <c r="C46" i="3"/>
  <c r="G45" i="3"/>
  <c r="C45" i="3"/>
  <c r="G44" i="3"/>
  <c r="C44" i="3"/>
  <c r="K43" i="3"/>
  <c r="H43" i="3"/>
  <c r="G43" i="3"/>
  <c r="C43" i="3"/>
  <c r="K42" i="3"/>
  <c r="G42" i="3" s="1"/>
  <c r="C42" i="3"/>
  <c r="K41" i="3"/>
  <c r="H41" i="3"/>
  <c r="G41" i="3" s="1"/>
  <c r="C41" i="3"/>
  <c r="K39" i="3"/>
  <c r="H39" i="3"/>
  <c r="G39" i="3" s="1"/>
  <c r="C39" i="3"/>
  <c r="K38" i="3"/>
  <c r="H38" i="3"/>
  <c r="G38" i="3" s="1"/>
  <c r="C38" i="3"/>
  <c r="H37" i="3"/>
  <c r="G37" i="3" s="1"/>
  <c r="C37" i="3"/>
  <c r="K36" i="3"/>
  <c r="H36" i="3"/>
  <c r="G36" i="3" s="1"/>
  <c r="C36" i="3"/>
  <c r="K35" i="3"/>
  <c r="H35" i="3"/>
  <c r="G35" i="3" s="1"/>
  <c r="C35" i="3"/>
  <c r="K34" i="3"/>
  <c r="G34" i="3"/>
  <c r="C34" i="3"/>
  <c r="K33" i="3"/>
  <c r="H33" i="3"/>
  <c r="G33" i="3"/>
  <c r="C33" i="3"/>
  <c r="K32" i="3"/>
  <c r="H32" i="3"/>
  <c r="G32" i="3"/>
  <c r="C32" i="3"/>
  <c r="K31" i="3"/>
  <c r="G31" i="3"/>
  <c r="C31" i="3"/>
  <c r="H30" i="3"/>
  <c r="G30" i="3" s="1"/>
  <c r="C30" i="3"/>
  <c r="K29" i="3"/>
  <c r="G29" i="3" s="1"/>
  <c r="C29" i="3"/>
  <c r="K28" i="3"/>
  <c r="H28" i="3"/>
  <c r="G28" i="3" s="1"/>
  <c r="C28" i="3"/>
  <c r="K27" i="3"/>
  <c r="H27" i="3"/>
  <c r="G27" i="3" s="1"/>
  <c r="C27" i="3"/>
  <c r="H26" i="3"/>
  <c r="G26" i="3"/>
  <c r="C26" i="3"/>
  <c r="C25" i="3"/>
  <c r="K24" i="3"/>
  <c r="G24" i="3"/>
  <c r="C24" i="3"/>
  <c r="H23" i="3"/>
  <c r="G23" i="3"/>
  <c r="C23" i="3"/>
  <c r="C22" i="3"/>
  <c r="C21" i="3"/>
  <c r="K20" i="3"/>
  <c r="H20" i="3"/>
  <c r="G20" i="3" s="1"/>
  <c r="C20" i="3"/>
  <c r="C19" i="3"/>
  <c r="K18" i="3"/>
  <c r="G18" i="3" s="1"/>
  <c r="H18" i="3"/>
  <c r="C18" i="3"/>
  <c r="C17" i="3"/>
  <c r="H16" i="3"/>
  <c r="G16" i="3"/>
  <c r="C16" i="3"/>
  <c r="C15" i="3"/>
  <c r="K14" i="3"/>
  <c r="H14" i="3"/>
  <c r="G14" i="3"/>
  <c r="C14" i="3"/>
  <c r="K13" i="3"/>
  <c r="H13" i="3"/>
  <c r="G13" i="3"/>
  <c r="C13" i="3"/>
  <c r="K12" i="3"/>
  <c r="G12" i="3"/>
  <c r="C12" i="3"/>
  <c r="K11" i="3"/>
  <c r="K49" i="3" s="1"/>
  <c r="H11" i="3"/>
  <c r="C11" i="3"/>
  <c r="C10" i="3"/>
  <c r="H9" i="3"/>
  <c r="G9" i="3"/>
  <c r="C9" i="3"/>
  <c r="H8" i="3"/>
  <c r="G8" i="3" s="1"/>
  <c r="C8" i="3"/>
  <c r="H7" i="3"/>
  <c r="H49" i="3" s="1"/>
  <c r="G7" i="3"/>
  <c r="C7" i="3"/>
  <c r="C49" i="3" s="1"/>
  <c r="S15" i="2"/>
  <c r="R15" i="2"/>
  <c r="Q3" i="2"/>
  <c r="Q4" i="2"/>
  <c r="Q5" i="2"/>
  <c r="Q7" i="2"/>
  <c r="Q8" i="2"/>
  <c r="Q9" i="2"/>
  <c r="Q10" i="2"/>
  <c r="Q11" i="2"/>
  <c r="Q12" i="2"/>
  <c r="Q14" i="2"/>
  <c r="Q2" i="2"/>
  <c r="P3" i="2"/>
  <c r="P4" i="2"/>
  <c r="P5" i="2"/>
  <c r="P6" i="2"/>
  <c r="Q6" i="2" s="1"/>
  <c r="P7" i="2"/>
  <c r="P8" i="2"/>
  <c r="P9" i="2"/>
  <c r="P10" i="2"/>
  <c r="P11" i="2"/>
  <c r="P12" i="2"/>
  <c r="P13" i="2"/>
  <c r="P14" i="2"/>
  <c r="P2" i="2"/>
  <c r="O15" i="2"/>
  <c r="D14" i="2"/>
  <c r="N2" i="2"/>
  <c r="N3" i="2"/>
  <c r="N4" i="2"/>
  <c r="N7" i="2"/>
  <c r="N8" i="2"/>
  <c r="N9" i="2"/>
  <c r="N10" i="2"/>
  <c r="N11" i="2"/>
  <c r="N12" i="2"/>
  <c r="N14" i="2"/>
  <c r="M3" i="2"/>
  <c r="M4" i="2"/>
  <c r="M5" i="2"/>
  <c r="M6" i="2"/>
  <c r="M7" i="2"/>
  <c r="M8" i="2"/>
  <c r="M9" i="2"/>
  <c r="M10" i="2"/>
  <c r="M11" i="2"/>
  <c r="M12" i="2"/>
  <c r="M13" i="2"/>
  <c r="M14" i="2"/>
  <c r="M2" i="2"/>
  <c r="F9" i="2"/>
  <c r="C12" i="2"/>
  <c r="K15" i="2"/>
  <c r="B9" i="2"/>
  <c r="P15" i="2" l="1"/>
  <c r="Q13" i="2"/>
  <c r="N15" i="2"/>
  <c r="G49" i="3"/>
  <c r="G11" i="3"/>
  <c r="M81" i="1"/>
  <c r="L81" i="1"/>
  <c r="M79" i="1"/>
  <c r="M80" i="1" s="1"/>
  <c r="N79" i="1"/>
  <c r="O79" i="1"/>
  <c r="P79" i="1"/>
  <c r="Q79" i="1"/>
  <c r="L79" i="1"/>
  <c r="Q78" i="1"/>
  <c r="Q80" i="1" s="1"/>
  <c r="M78" i="1"/>
  <c r="N78" i="1"/>
  <c r="N80" i="1" s="1"/>
  <c r="O78" i="1"/>
  <c r="O80" i="1" s="1"/>
  <c r="P78" i="1"/>
  <c r="L78" i="1"/>
  <c r="L80" i="1" s="1"/>
  <c r="G81" i="1"/>
  <c r="F81" i="1"/>
  <c r="I80" i="1"/>
  <c r="J80" i="1"/>
  <c r="G78" i="1"/>
  <c r="G80" i="1" s="1"/>
  <c r="H78" i="1"/>
  <c r="H80" i="1" s="1"/>
  <c r="I78" i="1"/>
  <c r="J78" i="1"/>
  <c r="F78" i="1"/>
  <c r="F80" i="1" s="1"/>
  <c r="P80" i="1" l="1"/>
</calcChain>
</file>

<file path=xl/sharedStrings.xml><?xml version="1.0" encoding="utf-8"?>
<sst xmlns="http://schemas.openxmlformats.org/spreadsheetml/2006/main" count="316" uniqueCount="137">
  <si>
    <t>TT</t>
  </si>
  <si>
    <t>Kết quả tuyển sinh</t>
  </si>
  <si>
    <t>Tổng số</t>
  </si>
  <si>
    <t>Trong đó</t>
  </si>
  <si>
    <t>Nữ</t>
  </si>
  <si>
    <t>Dân tộc thiểu số</t>
  </si>
  <si>
    <t>Kết quả tốt nghiệp</t>
  </si>
  <si>
    <t>Công nghệ kỹ thuật cơ khí</t>
  </si>
  <si>
    <t xml:space="preserve">Số lượng có việc làm
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</si>
  <si>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</si>
  <si>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</si>
  <si>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</si>
  <si>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</si>
  <si>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</si>
  <si>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HIỆU TRƯỞNG</t>
  </si>
  <si>
    <t>Công nghệ kỹ thuật máy tính</t>
  </si>
  <si>
    <t>Lập trình máy tính</t>
  </si>
  <si>
    <t>Tin học ứng dụng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</si>
  <si>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</si>
  <si>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</si>
  <si>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</si>
  <si>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</si>
  <si>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</si>
  <si>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</si>
  <si>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</si>
  <si>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</si>
  <si>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</si>
  <si>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</si>
  <si>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</si>
  <si>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</si>
  <si>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</si>
  <si>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</si>
  <si>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</si>
  <si>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</si>
  <si>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Cơ điện tử</t>
  </si>
  <si>
    <t>Công nghệ kỹ thuật điều khiển và tự động hóa</t>
  </si>
  <si>
    <t>Điện tử công nghiệp</t>
  </si>
  <si>
    <t>Điện công nghiệp</t>
  </si>
  <si>
    <t>Công nghệ may</t>
  </si>
  <si>
    <t>May thời trang</t>
  </si>
  <si>
    <t>Kỹ thuật Xây dựng</t>
  </si>
  <si>
    <t>Thiết kế đồ họa</t>
  </si>
  <si>
    <t>Thương mại điện tử</t>
  </si>
  <si>
    <t>Công nghệ kỹ thuật phần cứng máy tính</t>
  </si>
  <si>
    <t>Công nghệ may và thời trang</t>
  </si>
  <si>
    <t>Cơ khí chế tạo</t>
  </si>
  <si>
    <t>ĐTTX</t>
  </si>
  <si>
    <t>Công nghệ chế tạo dụng cụ</t>
  </si>
  <si>
    <t>Kỹ thuật mạng ngoại vi và thiết bị đầu cuối</t>
  </si>
  <si>
    <t>Công nghệ may Veston</t>
  </si>
  <si>
    <t xml:space="preserve">Công nghệ kỹ thuật điều khiển tự động </t>
  </si>
  <si>
    <t>Cao đẳng (CĐ)</t>
  </si>
  <si>
    <t>Trung cấp (TC)</t>
  </si>
  <si>
    <t>Tổng CĐ và TC</t>
  </si>
  <si>
    <t>Không khảo sát</t>
  </si>
  <si>
    <t>Phạm Hữu Lộc</t>
  </si>
  <si>
    <t>CĐ</t>
  </si>
  <si>
    <t>TC</t>
  </si>
  <si>
    <t>TX</t>
  </si>
  <si>
    <t>BÁO CÁO SỐ LIỆU TUYỂN SINH - ĐÀO TẠO THÁNG 5 NĂM 2019</t>
  </si>
  <si>
    <t>(Tính từ 01/01/2019 đến 01/5/2019)</t>
  </si>
  <si>
    <t>Tốt nghiệp THCS</t>
  </si>
  <si>
    <t>Hộ khẩu TP.HCM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</si>
  <si>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</si>
  <si>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</si>
  <si>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</si>
  <si>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</si>
  <si>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</si>
  <si>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</si>
  <si>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</si>
  <si>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</si>
  <si>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</si>
  <si>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</si>
  <si>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</si>
  <si>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</si>
  <si>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</si>
  <si>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</si>
  <si>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</si>
  <si>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</si>
  <si>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Máy tính và CNTT</t>
  </si>
  <si>
    <t>Công nghệ kỹ thuật điện, điện tử và viễn thông</t>
  </si>
  <si>
    <t>Thành phố Hồ Chí Minh, ngày    tháng 5 năm 2019</t>
  </si>
  <si>
    <r>
      <t xml:space="preserve">Tên nghề đào tạo
</t>
    </r>
    <r>
      <rPr>
        <i/>
        <sz val="12"/>
        <color theme="1"/>
        <rFont val="Times New Roman"/>
        <family val="1"/>
      </rPr>
      <t>(nhập chính xác tên nghề theo Giấy chứng nhận đăng ký hoạt động GDNN)</t>
    </r>
  </si>
  <si>
    <r>
      <t xml:space="preserve">Mã nghề cấp IV
</t>
    </r>
    <r>
      <rPr>
        <i/>
        <sz val="12"/>
        <color theme="1"/>
        <rFont val="Times New Roman"/>
        <family val="1"/>
      </rPr>
      <t>(nhập chính xác mã nghề cấp IV đối với các nghề trình độ trung cấp, Cao đẳng)</t>
    </r>
  </si>
  <si>
    <r>
      <t xml:space="preserve">Trình độ đào tạo
</t>
    </r>
    <r>
      <rPr>
        <i/>
        <sz val="12"/>
        <color theme="1"/>
        <rFont val="Times New Roman"/>
        <family val="1"/>
      </rPr>
      <t>(Ghi rõ cho từng nghề: Cao đẳng, Trung cấp, Sơ cấp, Đào tạo thường xuyên - ĐTTX)</t>
    </r>
  </si>
  <si>
    <r>
      <t xml:space="preserve">Chỉ tiêu tuyển sinh </t>
    </r>
    <r>
      <rPr>
        <i/>
        <sz val="12"/>
        <color theme="1"/>
        <rFont val="Times New Roman"/>
        <family val="1"/>
      </rPr>
      <t>(ghi chính xác theo giấy chứng nhận đăng  ký hoạt động giáo dục nghề nghiệp)</t>
    </r>
    <r>
      <rPr>
        <sz val="12"/>
        <color theme="1"/>
        <rFont val="Times New Roman"/>
        <family val="1"/>
      </rPr>
      <t xml:space="preserve"> </t>
    </r>
  </si>
  <si>
    <t>Công nghệ Ô tô</t>
  </si>
  <si>
    <t>Công nghệ kỹ thuật Điện – Điện tử</t>
  </si>
  <si>
    <t>Nghề Công nghệ ô tô (Cấp độ quốc tế)</t>
  </si>
  <si>
    <t>Cao đẳng</t>
  </si>
  <si>
    <t>Trung cấp</t>
  </si>
  <si>
    <t>Nghề Cơ khí chế tạo (Cấp độ quốc tế)</t>
  </si>
  <si>
    <t>Nghề Điện công nghiệp (Cấp độ khu vực)</t>
  </si>
  <si>
    <t>Nghề Cơ điện tử (Cấp độ khu vực)</t>
  </si>
  <si>
    <t>Nghề Công nghệ kỹ thuật Cơ khí (Cấp độ quốc gia)</t>
  </si>
  <si>
    <t>Nghề Công nghệ Kỹ thuật Điện – Điện tử (Cấp độ quốc gia)</t>
  </si>
  <si>
    <t>Nghề Quản trị mạng máy tính (Cấp độ quốc gia)</t>
  </si>
  <si>
    <t>STT</t>
  </si>
  <si>
    <t>Tên cơ sở GDNN và
ngành, nghề đào tạo</t>
  </si>
  <si>
    <t>Kế hoạch tuyển sinh năm 2018</t>
  </si>
  <si>
    <t>Kết quả tuyển sinh năm 2018 (tính đến 31/12/2018)</t>
  </si>
  <si>
    <t>SC và đào tạo thường xuyên</t>
  </si>
  <si>
    <t>Chia theo trình độ đào tạo</t>
  </si>
  <si>
    <t>Cộng CĐ</t>
  </si>
  <si>
    <t>Tuyển mới</t>
  </si>
  <si>
    <t>Liên thông</t>
  </si>
  <si>
    <t>Cộng TC</t>
  </si>
  <si>
    <t>Tốt nghiệp THPT</t>
  </si>
  <si>
    <t>(A)</t>
  </si>
  <si>
    <t>(B)</t>
  </si>
  <si>
    <t>(1)=(2)+(3)+(4)</t>
  </si>
  <si>
    <t>(5)=(6)+(9)+(12)</t>
  </si>
  <si>
    <r>
      <rPr>
        <b/>
        <sz val="8"/>
        <rFont val="Times New Roman"/>
        <family val="1"/>
      </rPr>
      <t>(6)</t>
    </r>
    <r>
      <rPr>
        <sz val="8"/>
        <rFont val="Times New Roman"/>
        <family val="1"/>
      </rPr>
      <t>=(7)+(8)</t>
    </r>
  </si>
  <si>
    <t>(9)=(10)+(11)</t>
  </si>
  <si>
    <t>I</t>
  </si>
  <si>
    <t>Trường Cao đẳng Lý Tự Trọng Thành phố Hồ Chí Minh</t>
  </si>
  <si>
    <t>Kỹ thuật Mạng ngoại vi và thiết bị đầu cuối</t>
  </si>
  <si>
    <t>Công nghệ kỹ thuật điều khiển tự động</t>
  </si>
  <si>
    <t>Vận hành sửa chữa thiết bị lạnh</t>
  </si>
  <si>
    <t>Logistics</t>
  </si>
  <si>
    <t>Quản trị doanh nghiệp vừa và nhỏ</t>
  </si>
  <si>
    <t>Kỹ thuật xây dựng</t>
  </si>
  <si>
    <t>Công nghệ Thông tin</t>
  </si>
  <si>
    <t>Công nghệ Kỹ thuật Cơ khí</t>
  </si>
  <si>
    <t>Công nghệ Động lực</t>
  </si>
  <si>
    <t>Công nghệ Điện - Điện tử</t>
  </si>
  <si>
    <t>Công nghệ Nhiệt Lạnh</t>
  </si>
  <si>
    <t>Tổng cộng</t>
  </si>
  <si>
    <t>TS</t>
  </si>
  <si>
    <t xml:space="preserve">Tính quy mô theo công thức </t>
  </si>
  <si>
    <r>
      <t>·</t>
    </r>
    <r>
      <rPr>
        <sz val="10"/>
        <color rgb="FFFF0000"/>
        <rFont val="Times New Roman"/>
        <family val="1"/>
      </rPr>
      <t xml:space="preserve">       </t>
    </r>
    <r>
      <rPr>
        <b/>
        <sz val="10"/>
        <color rgb="FFFF0000"/>
        <rFont val="Times New Roman"/>
        <family val="1"/>
      </rPr>
      <t>Tính theo công thức: Qui mô năm tiếp theo= Qui mô năm hiện tại + dự kiến qui mô TS năm tiếp theo – dự kiến số lượng TN trong năm tiếp theo</t>
    </r>
  </si>
  <si>
    <t>ts 2019</t>
  </si>
  <si>
    <t>tn 2020</t>
  </si>
  <si>
    <t>qui mô 2020</t>
  </si>
  <si>
    <t>ts2020</t>
  </si>
  <si>
    <t>tn2021</t>
  </si>
  <si>
    <t>qui mô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</si>
</sst>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??_);_(@_)"/>
  </numFmts>
  <fonts count="50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10"/>
      <name val="Calibri Light"/>
      <family val="2"/>
    </font>
    <font>
      <b/>
      <sz val="12"/>
      <name val="Calibri Light"/>
      <family val="2"/>
    </font>
    <font>
      <b/>
      <sz val="10"/>
      <name val="Calibri Light"/>
      <family val="2"/>
    </font>
    <font>
      <b/>
      <sz val="16"/>
      <color theme="1"/>
      <name val="Times New Roman"/>
      <family val="1"/>
    </font>
    <font>
      <i/>
      <sz val="14"/>
      <color theme="1"/>
      <name val="Times New Roman"/>
      <family val="1"/>
    </font>
    <font>
      <sz val="13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name val="Times New Roman"/>
      <family val="1"/>
    </font>
    <font>
      <b/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b/>
      <sz val="14"/>
      <color rgb="FFFF0000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8"/>
      <name val="Times New Roman"/>
      <family val="1"/>
    </font>
    <font>
      <sz val="8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0"/>
      <name val="Arial"/>
      <family val="2"/>
      <charset val="163"/>
    </font>
    <font>
      <sz val="10"/>
      <color rgb="FFFF0000"/>
      <name val="Symbol"/>
      <family val="1"/>
      <charset val="2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6">
    <xf numFmtId="0" fontId="0" fillId="0" borderId="0"/>
    <xf numFmtId="0" fontId="6" fillId="0" borderId="0"/>
    <xf numFmtId="0" fontId="13" fillId="0" borderId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6" borderId="0" applyNumberFormat="0" applyBorder="0" applyAlignment="0" applyProtection="0"/>
    <xf numFmtId="0" fontId="13" fillId="9" borderId="0" applyNumberFormat="0" applyBorder="0" applyAlignment="0" applyProtection="0"/>
    <xf numFmtId="0" fontId="13" fillId="12" borderId="0" applyNumberFormat="0" applyBorder="0" applyAlignment="0" applyProtection="0"/>
    <xf numFmtId="0" fontId="14" fillId="13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20" borderId="0" applyNumberFormat="0" applyBorder="0" applyAlignment="0" applyProtection="0"/>
    <xf numFmtId="0" fontId="15" fillId="4" borderId="0" applyNumberFormat="0" applyBorder="0" applyAlignment="0" applyProtection="0"/>
    <xf numFmtId="0" fontId="16" fillId="21" borderId="5" applyNumberFormat="0" applyAlignment="0" applyProtection="0"/>
    <xf numFmtId="0" fontId="17" fillId="22" borderId="6" applyNumberFormat="0" applyAlignment="0" applyProtection="0"/>
    <xf numFmtId="0" fontId="18" fillId="0" borderId="0" applyNumberFormat="0" applyFill="0" applyBorder="0" applyAlignment="0" applyProtection="0"/>
    <xf numFmtId="0" fontId="19" fillId="5" borderId="0" applyNumberFormat="0" applyBorder="0" applyAlignment="0" applyProtection="0"/>
    <xf numFmtId="0" fontId="20" fillId="0" borderId="7" applyNumberFormat="0" applyFill="0" applyAlignment="0" applyProtection="0"/>
    <xf numFmtId="0" fontId="21" fillId="0" borderId="8" applyNumberFormat="0" applyFill="0" applyAlignment="0" applyProtection="0"/>
    <xf numFmtId="0" fontId="22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3" fillId="8" borderId="5" applyNumberFormat="0" applyAlignment="0" applyProtection="0"/>
    <xf numFmtId="0" fontId="24" fillId="0" borderId="10" applyNumberFormat="0" applyFill="0" applyAlignment="0" applyProtection="0"/>
    <xf numFmtId="0" fontId="25" fillId="23" borderId="0" applyNumberFormat="0" applyBorder="0" applyAlignment="0" applyProtection="0"/>
    <xf numFmtId="0" fontId="13" fillId="24" borderId="11" applyNumberFormat="0" applyFont="0" applyAlignment="0" applyProtection="0"/>
    <xf numFmtId="0" fontId="26" fillId="21" borderId="12" applyNumberFormat="0" applyAlignment="0" applyProtection="0"/>
    <xf numFmtId="0" fontId="27" fillId="0" borderId="0" applyNumberFormat="0" applyFill="0" applyBorder="0" applyAlignment="0" applyProtection="0"/>
    <xf numFmtId="0" fontId="28" fillId="0" borderId="13" applyNumberFormat="0" applyFill="0" applyAlignment="0" applyProtection="0"/>
    <xf numFmtId="0" fontId="29" fillId="0" borderId="0" applyNumberFormat="0" applyFill="0" applyBorder="0" applyAlignment="0" applyProtection="0"/>
    <xf numFmtId="9" fontId="30" fillId="0" borderId="0" applyFont="0" applyFill="0" applyBorder="0" applyAlignment="0" applyProtection="0"/>
    <xf numFmtId="0" fontId="46" fillId="0" borderId="0"/>
  </cellStyleXfs>
  <cellXfs count="128">
    <xf numFmtId="0" fontId="0" fillId="0" borderId="0" xfId="0"/>
    <xf numFmtId="0" fontId="1" fillId="0" borderId="0" xfId="0" applyFont="1"/>
    <xf numFmtId="0" fontId="5" fillId="0" borderId="0" xfId="1" applyFont="1" applyAlignment="1">
      <alignment vertical="center"/>
    </xf>
    <xf numFmtId="0" fontId="7" fillId="0" borderId="0" xfId="1" applyFont="1" applyAlignment="1" applyProtection="1">
      <alignment wrapText="1"/>
      <protection locked="0"/>
    </xf>
    <xf numFmtId="0" fontId="7" fillId="0" borderId="0" xfId="1" applyFont="1"/>
    <xf numFmtId="0" fontId="8" fillId="0" borderId="0" xfId="1" applyFont="1" applyAlignment="1">
      <alignment horizontal="center"/>
    </xf>
    <xf numFmtId="0" fontId="9" fillId="0" borderId="0" xfId="1" applyFont="1" applyAlignment="1" applyProtection="1">
      <alignment horizontal="center" vertical="center"/>
      <protection locked="0"/>
    </xf>
    <xf numFmtId="0" fontId="1" fillId="0" borderId="0" xfId="0" applyFont="1"/>
    <xf numFmtId="0" fontId="3" fillId="0" borderId="0" xfId="0" applyFont="1"/>
    <xf numFmtId="0" fontId="32" fillId="0" borderId="1" xfId="0" applyFont="1" applyBorder="1" applyAlignment="1">
      <alignment horizontal="center" vertical="center" wrapText="1"/>
    </xf>
    <xf numFmtId="0" fontId="32" fillId="0" borderId="14" xfId="0" applyFont="1" applyBorder="1" applyAlignment="1">
      <alignment horizontal="center" vertical="center" wrapText="1"/>
    </xf>
    <xf numFmtId="0" fontId="32" fillId="0" borderId="14" xfId="0" applyFont="1" applyFill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 wrapText="1"/>
    </xf>
    <xf numFmtId="0" fontId="31" fillId="0" borderId="14" xfId="0" quotePrefix="1" applyFont="1" applyBorder="1" applyAlignment="1">
      <alignment horizontal="center" vertical="center" wrapText="1"/>
    </xf>
    <xf numFmtId="0" fontId="33" fillId="0" borderId="3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/>
    </xf>
    <xf numFmtId="0" fontId="2" fillId="2" borderId="14" xfId="2" applyFont="1" applyFill="1" applyBorder="1" applyAlignment="1">
      <alignment horizontal="left" vertical="center" wrapText="1"/>
    </xf>
    <xf numFmtId="0" fontId="2" fillId="2" borderId="14" xfId="2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3" fillId="0" borderId="14" xfId="0" applyFont="1" applyBorder="1" applyAlignment="1">
      <alignment horizontal="center" vertical="center"/>
    </xf>
    <xf numFmtId="0" fontId="33" fillId="0" borderId="2" xfId="0" applyFont="1" applyBorder="1" applyAlignment="1">
      <alignment horizontal="center" vertical="center"/>
    </xf>
    <xf numFmtId="0" fontId="33" fillId="0" borderId="14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left" vertical="center" wrapText="1"/>
    </xf>
    <xf numFmtId="0" fontId="2" fillId="0" borderId="14" xfId="0" quotePrefix="1" applyFont="1" applyFill="1" applyBorder="1" applyAlignment="1" applyProtection="1">
      <alignment horizontal="center" vertical="center" wrapText="1"/>
      <protection locked="0"/>
    </xf>
    <xf numFmtId="0" fontId="33" fillId="0" borderId="14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left" vertical="center" wrapText="1"/>
    </xf>
    <xf numFmtId="0" fontId="5" fillId="0" borderId="14" xfId="0" quotePrefix="1" applyFont="1" applyFill="1" applyBorder="1" applyAlignment="1" applyProtection="1">
      <alignment horizontal="center" vertical="center" wrapText="1"/>
      <protection locked="0"/>
    </xf>
    <xf numFmtId="0" fontId="2" fillId="0" borderId="14" xfId="0" applyFont="1" applyFill="1" applyBorder="1" applyAlignment="1">
      <alignment horizontal="center" vertical="center" wrapText="1"/>
    </xf>
    <xf numFmtId="9" fontId="2" fillId="0" borderId="14" xfId="44" applyFont="1" applyFill="1" applyBorder="1" applyAlignment="1">
      <alignment horizontal="center" vertical="center"/>
    </xf>
    <xf numFmtId="0" fontId="33" fillId="0" borderId="0" xfId="0" applyFont="1"/>
    <xf numFmtId="0" fontId="31" fillId="0" borderId="0" xfId="0" applyFont="1" applyAlignment="1">
      <alignment horizontal="center" vertical="center"/>
    </xf>
    <xf numFmtId="0" fontId="31" fillId="0" borderId="0" xfId="0" applyFont="1" applyAlignment="1"/>
    <xf numFmtId="0" fontId="36" fillId="0" borderId="15" xfId="0" applyFont="1" applyBorder="1" applyAlignment="1">
      <alignment vertical="center"/>
    </xf>
    <xf numFmtId="0" fontId="36" fillId="0" borderId="16" xfId="0" applyFont="1" applyBorder="1" applyAlignment="1">
      <alignment horizontal="center" vertical="center" wrapText="1"/>
    </xf>
    <xf numFmtId="0" fontId="36" fillId="0" borderId="17" xfId="0" applyFont="1" applyBorder="1" applyAlignment="1">
      <alignment vertical="center"/>
    </xf>
    <xf numFmtId="0" fontId="36" fillId="0" borderId="18" xfId="0" applyFont="1" applyBorder="1" applyAlignment="1">
      <alignment horizontal="center" vertical="center" wrapText="1"/>
    </xf>
    <xf numFmtId="0" fontId="36" fillId="0" borderId="15" xfId="0" applyFont="1" applyBorder="1" applyAlignment="1">
      <alignment horizontal="center" vertical="center" wrapText="1"/>
    </xf>
    <xf numFmtId="0" fontId="36" fillId="0" borderId="17" xfId="0" applyFont="1" applyBorder="1" applyAlignment="1">
      <alignment horizontal="center" vertical="center" wrapText="1"/>
    </xf>
    <xf numFmtId="0" fontId="38" fillId="0" borderId="15" xfId="0" applyFont="1" applyBorder="1" applyAlignment="1">
      <alignment horizontal="center" vertical="center" wrapText="1"/>
    </xf>
    <xf numFmtId="0" fontId="38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justify" vertical="center" wrapText="1"/>
    </xf>
    <xf numFmtId="0" fontId="1" fillId="0" borderId="0" xfId="0" applyFont="1" applyAlignment="1">
      <alignment vertical="center" wrapText="1"/>
    </xf>
    <xf numFmtId="0" fontId="1" fillId="0" borderId="17" xfId="0" applyFont="1" applyBorder="1" applyAlignment="1">
      <alignment horizontal="justify" vertical="center" wrapText="1"/>
    </xf>
    <xf numFmtId="0" fontId="38" fillId="0" borderId="20" xfId="0" applyFont="1" applyBorder="1" applyAlignment="1">
      <alignment vertical="center" wrapText="1"/>
    </xf>
    <xf numFmtId="0" fontId="38" fillId="0" borderId="16" xfId="0" applyFont="1" applyBorder="1" applyAlignment="1">
      <alignment vertical="center" wrapText="1"/>
    </xf>
    <xf numFmtId="0" fontId="39" fillId="0" borderId="17" xfId="0" applyFont="1" applyBorder="1" applyAlignment="1">
      <alignment horizontal="center" vertical="center" wrapText="1"/>
    </xf>
    <xf numFmtId="0" fontId="35" fillId="0" borderId="0" xfId="0" applyFont="1"/>
    <xf numFmtId="1" fontId="0" fillId="0" borderId="0" xfId="0" applyNumberFormat="1"/>
    <xf numFmtId="1" fontId="35" fillId="0" borderId="0" xfId="0" applyNumberFormat="1" applyFont="1"/>
    <xf numFmtId="0" fontId="41" fillId="25" borderId="14" xfId="0" applyFont="1" applyFill="1" applyBorder="1" applyAlignment="1">
      <alignment horizontal="center" vertical="center" wrapText="1"/>
    </xf>
    <xf numFmtId="49" fontId="42" fillId="25" borderId="14" xfId="0" applyNumberFormat="1" applyFont="1" applyFill="1" applyBorder="1" applyAlignment="1">
      <alignment horizontal="center" vertical="center" wrapText="1"/>
    </xf>
    <xf numFmtId="0" fontId="44" fillId="25" borderId="14" xfId="0" applyFont="1" applyFill="1" applyBorder="1" applyAlignment="1">
      <alignment horizontal="center" vertical="center" wrapText="1"/>
    </xf>
    <xf numFmtId="164" fontId="44" fillId="25" borderId="14" xfId="0" applyNumberFormat="1" applyFont="1" applyFill="1" applyBorder="1" applyAlignment="1">
      <alignment horizontal="left" vertical="center" wrapText="1"/>
    </xf>
    <xf numFmtId="164" fontId="44" fillId="25" borderId="14" xfId="0" applyNumberFormat="1" applyFont="1" applyFill="1" applyBorder="1" applyAlignment="1">
      <alignment horizontal="center" vertical="center" wrapText="1"/>
    </xf>
    <xf numFmtId="0" fontId="45" fillId="25" borderId="14" xfId="0" applyFont="1" applyFill="1" applyBorder="1" applyAlignment="1">
      <alignment horizontal="center" vertical="center" wrapText="1"/>
    </xf>
    <xf numFmtId="0" fontId="45" fillId="0" borderId="14" xfId="0" applyFont="1" applyBorder="1" applyAlignment="1">
      <alignment vertical="center" wrapText="1"/>
    </xf>
    <xf numFmtId="1" fontId="44" fillId="25" borderId="14" xfId="0" applyNumberFormat="1" applyFont="1" applyFill="1" applyBorder="1" applyAlignment="1">
      <alignment horizontal="center" vertical="center" wrapText="1"/>
    </xf>
    <xf numFmtId="1" fontId="45" fillId="25" borderId="14" xfId="0" applyNumberFormat="1" applyFont="1" applyFill="1" applyBorder="1" applyAlignment="1">
      <alignment horizontal="center" vertical="center" wrapText="1"/>
    </xf>
    <xf numFmtId="164" fontId="45" fillId="25" borderId="14" xfId="0" applyNumberFormat="1" applyFont="1" applyFill="1" applyBorder="1" applyAlignment="1">
      <alignment horizontal="center" vertical="center" wrapText="1"/>
    </xf>
    <xf numFmtId="0" fontId="45" fillId="0" borderId="14" xfId="0" applyFont="1" applyFill="1" applyBorder="1" applyAlignment="1">
      <alignment vertical="center" wrapText="1"/>
    </xf>
    <xf numFmtId="0" fontId="45" fillId="25" borderId="14" xfId="0" applyFont="1" applyFill="1" applyBorder="1" applyAlignment="1">
      <alignment horizontal="center" vertical="center"/>
    </xf>
    <xf numFmtId="0" fontId="45" fillId="25" borderId="14" xfId="0" applyFont="1" applyFill="1" applyBorder="1" applyAlignment="1">
      <alignment horizontal="center"/>
    </xf>
    <xf numFmtId="49" fontId="45" fillId="25" borderId="14" xfId="45" applyNumberFormat="1" applyFont="1" applyFill="1" applyBorder="1" applyAlignment="1">
      <alignment horizontal="justify" vertical="center" wrapText="1"/>
    </xf>
    <xf numFmtId="49" fontId="45" fillId="25" borderId="14" xfId="45" applyNumberFormat="1" applyFont="1" applyFill="1" applyBorder="1" applyAlignment="1">
      <alignment vertical="center"/>
    </xf>
    <xf numFmtId="3" fontId="45" fillId="0" borderId="14" xfId="45" applyNumberFormat="1" applyFont="1" applyFill="1" applyBorder="1" applyAlignment="1">
      <alignment horizontal="right" vertical="center" wrapText="1"/>
    </xf>
    <xf numFmtId="1" fontId="44" fillId="25" borderId="14" xfId="0" applyNumberFormat="1" applyFont="1" applyFill="1" applyBorder="1" applyAlignment="1">
      <alignment horizontal="center" vertical="center"/>
    </xf>
    <xf numFmtId="49" fontId="42" fillId="26" borderId="14" xfId="0" applyNumberFormat="1" applyFont="1" applyFill="1" applyBorder="1" applyAlignment="1">
      <alignment horizontal="center" vertical="center" wrapText="1"/>
    </xf>
    <xf numFmtId="164" fontId="44" fillId="26" borderId="14" xfId="0" applyNumberFormat="1" applyFont="1" applyFill="1" applyBorder="1" applyAlignment="1">
      <alignment horizontal="center" vertical="center" wrapText="1"/>
    </xf>
    <xf numFmtId="3" fontId="45" fillId="26" borderId="14" xfId="45" applyNumberFormat="1" applyFont="1" applyFill="1" applyBorder="1" applyAlignment="1">
      <alignment horizontal="right" vertical="center" wrapText="1"/>
    </xf>
    <xf numFmtId="1" fontId="44" fillId="26" borderId="14" xfId="0" applyNumberFormat="1" applyFont="1" applyFill="1" applyBorder="1" applyAlignment="1">
      <alignment horizontal="center" vertical="center"/>
    </xf>
    <xf numFmtId="0" fontId="0" fillId="26" borderId="0" xfId="0" applyFill="1"/>
    <xf numFmtId="3" fontId="45" fillId="25" borderId="14" xfId="45" applyNumberFormat="1" applyFont="1" applyFill="1" applyBorder="1" applyAlignment="1">
      <alignment horizontal="right" vertical="center" wrapText="1"/>
    </xf>
    <xf numFmtId="0" fontId="0" fillId="25" borderId="0" xfId="0" applyFill="1"/>
    <xf numFmtId="0" fontId="40" fillId="26" borderId="14" xfId="0" applyFont="1" applyFill="1" applyBorder="1" applyAlignment="1">
      <alignment vertical="center" wrapText="1"/>
    </xf>
    <xf numFmtId="49" fontId="43" fillId="26" borderId="14" xfId="0" applyNumberFormat="1" applyFont="1" applyFill="1" applyBorder="1" applyAlignment="1">
      <alignment vertical="center" wrapText="1"/>
    </xf>
    <xf numFmtId="164" fontId="44" fillId="26" borderId="14" xfId="0" applyNumberFormat="1" applyFont="1" applyFill="1" applyBorder="1" applyAlignment="1">
      <alignment vertical="center" wrapText="1"/>
    </xf>
    <xf numFmtId="0" fontId="40" fillId="26" borderId="14" xfId="0" applyFont="1" applyFill="1" applyBorder="1" applyAlignment="1">
      <alignment horizontal="center" vertical="center" wrapText="1"/>
    </xf>
    <xf numFmtId="1" fontId="44" fillId="26" borderId="14" xfId="0" applyNumberFormat="1" applyFont="1" applyFill="1" applyBorder="1" applyAlignment="1">
      <alignment horizontal="center" vertical="center" wrapText="1"/>
    </xf>
    <xf numFmtId="0" fontId="33" fillId="26" borderId="1" xfId="0" applyFont="1" applyFill="1" applyBorder="1" applyAlignment="1">
      <alignment horizontal="center" vertical="center"/>
    </xf>
    <xf numFmtId="0" fontId="2" fillId="26" borderId="14" xfId="0" applyFont="1" applyFill="1" applyBorder="1" applyAlignment="1">
      <alignment horizontal="left" vertical="center" wrapText="1"/>
    </xf>
    <xf numFmtId="0" fontId="2" fillId="26" borderId="14" xfId="0" quotePrefix="1" applyFont="1" applyFill="1" applyBorder="1" applyAlignment="1" applyProtection="1">
      <alignment horizontal="center" vertical="center" wrapText="1"/>
      <protection locked="0"/>
    </xf>
    <xf numFmtId="0" fontId="2" fillId="26" borderId="14" xfId="0" applyFont="1" applyFill="1" applyBorder="1" applyAlignment="1">
      <alignment horizontal="center" vertical="center"/>
    </xf>
    <xf numFmtId="0" fontId="33" fillId="26" borderId="14" xfId="0" applyFont="1" applyFill="1" applyBorder="1" applyAlignment="1">
      <alignment horizontal="center"/>
    </xf>
    <xf numFmtId="0" fontId="33" fillId="26" borderId="14" xfId="0" applyFont="1" applyFill="1" applyBorder="1" applyAlignment="1">
      <alignment horizontal="center" vertical="center"/>
    </xf>
    <xf numFmtId="0" fontId="2" fillId="26" borderId="4" xfId="0" applyFont="1" applyFill="1" applyBorder="1" applyAlignment="1">
      <alignment horizontal="center" vertical="center"/>
    </xf>
    <xf numFmtId="0" fontId="2" fillId="26" borderId="2" xfId="0" applyFont="1" applyFill="1" applyBorder="1" applyAlignment="1">
      <alignment horizontal="center" vertical="center"/>
    </xf>
    <xf numFmtId="1" fontId="1" fillId="0" borderId="0" xfId="0" applyNumberFormat="1" applyFont="1"/>
    <xf numFmtId="1" fontId="37" fillId="0" borderId="0" xfId="0" applyNumberFormat="1" applyFont="1"/>
    <xf numFmtId="0" fontId="1" fillId="0" borderId="19" xfId="0" applyFont="1" applyBorder="1" applyAlignment="1">
      <alignment horizontal="justify" vertical="center" wrapText="1"/>
    </xf>
    <xf numFmtId="0" fontId="1" fillId="0" borderId="17" xfId="0" applyFont="1" applyBorder="1" applyAlignment="1">
      <alignment horizontal="justify" vertical="center" wrapText="1"/>
    </xf>
    <xf numFmtId="0" fontId="32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0" fontId="31" fillId="0" borderId="1" xfId="0" applyFont="1" applyBorder="1" applyAlignment="1">
      <alignment horizontal="center" vertical="center" wrapText="1"/>
    </xf>
    <xf numFmtId="0" fontId="4" fillId="0" borderId="0" xfId="1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top"/>
    </xf>
    <xf numFmtId="0" fontId="31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32" fillId="0" borderId="14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31" fillId="0" borderId="3" xfId="0" applyFont="1" applyBorder="1" applyAlignment="1">
      <alignment horizontal="center" vertical="center" wrapText="1"/>
    </xf>
    <xf numFmtId="0" fontId="31" fillId="0" borderId="4" xfId="0" applyFont="1" applyBorder="1" applyAlignment="1">
      <alignment horizontal="center" vertical="center" wrapText="1"/>
    </xf>
    <xf numFmtId="0" fontId="31" fillId="0" borderId="2" xfId="0" applyFont="1" applyBorder="1" applyAlignment="1">
      <alignment horizontal="center" vertical="center" wrapText="1"/>
    </xf>
    <xf numFmtId="0" fontId="40" fillId="25" borderId="14" xfId="0" applyFont="1" applyFill="1" applyBorder="1" applyAlignment="1">
      <alignment horizontal="center" vertical="center" wrapText="1"/>
    </xf>
    <xf numFmtId="0" fontId="40" fillId="25" borderId="21" xfId="0" applyFont="1" applyFill="1" applyBorder="1" applyAlignment="1">
      <alignment horizontal="center" vertical="center" wrapText="1"/>
    </xf>
    <xf numFmtId="0" fontId="40" fillId="25" borderId="22" xfId="0" applyFont="1" applyFill="1" applyBorder="1" applyAlignment="1">
      <alignment horizontal="center" vertical="center" wrapText="1"/>
    </xf>
    <xf numFmtId="0" fontId="40" fillId="25" borderId="23" xfId="0" applyFont="1" applyFill="1" applyBorder="1" applyAlignment="1">
      <alignment horizontal="center" vertical="center" wrapText="1"/>
    </xf>
    <xf numFmtId="0" fontId="44" fillId="25" borderId="21" xfId="0" applyFont="1" applyFill="1" applyBorder="1" applyAlignment="1">
      <alignment horizontal="center" wrapText="1"/>
    </xf>
    <xf numFmtId="0" fontId="44" fillId="25" borderId="23" xfId="0" applyFont="1" applyFill="1" applyBorder="1" applyAlignment="1">
      <alignment horizontal="center" wrapText="1"/>
    </xf>
    <xf numFmtId="0" fontId="40" fillId="25" borderId="14" xfId="0" applyFont="1" applyFill="1" applyBorder="1" applyAlignment="1">
      <alignment horizontal="center" vertical="center"/>
    </xf>
    <xf numFmtId="0" fontId="41" fillId="25" borderId="14" xfId="0" applyFont="1" applyFill="1" applyBorder="1" applyAlignment="1">
      <alignment horizontal="center" vertical="center" wrapText="1"/>
    </xf>
    <xf numFmtId="0" fontId="40" fillId="25" borderId="24" xfId="0" applyFont="1" applyFill="1" applyBorder="1" applyAlignment="1">
      <alignment horizontal="center" vertical="center" wrapText="1"/>
    </xf>
    <xf numFmtId="0" fontId="40" fillId="25" borderId="4" xfId="0" applyFont="1" applyFill="1" applyBorder="1" applyAlignment="1">
      <alignment horizontal="center" vertical="center" wrapText="1"/>
    </xf>
    <xf numFmtId="0" fontId="40" fillId="25" borderId="2" xfId="0" applyFont="1" applyFill="1" applyBorder="1" applyAlignment="1">
      <alignment horizontal="center" vertical="center" wrapText="1"/>
    </xf>
    <xf numFmtId="0" fontId="40" fillId="25" borderId="25" xfId="0" applyFont="1" applyFill="1" applyBorder="1" applyAlignment="1">
      <alignment horizontal="center" vertical="center" wrapText="1"/>
    </xf>
    <xf numFmtId="0" fontId="40" fillId="25" borderId="26" xfId="0" applyFont="1" applyFill="1" applyBorder="1" applyAlignment="1">
      <alignment horizontal="center" vertical="center" wrapText="1"/>
    </xf>
    <xf numFmtId="0" fontId="40" fillId="25" borderId="27" xfId="0" applyFont="1" applyFill="1" applyBorder="1" applyAlignment="1">
      <alignment horizontal="center" vertical="center" wrapText="1"/>
    </xf>
    <xf numFmtId="0" fontId="47" fillId="0" borderId="0" xfId="0" applyFont="1" applyAlignment="1">
      <alignment horizontal="center" vertical="center"/>
    </xf>
  </cellXfs>
  <cellStyles count="46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Input 2" xfId="36"/>
    <cellStyle name="Linked Cell 2" xfId="37"/>
    <cellStyle name="Neutral 2" xfId="38"/>
    <cellStyle name="Normal" xfId="0" builtinId="0"/>
    <cellStyle name="Normal 2" xfId="2"/>
    <cellStyle name="Normal 3" xfId="1"/>
    <cellStyle name="Normal 4" xfId="45"/>
    <cellStyle name="Note 2" xfId="39"/>
    <cellStyle name="Output 2" xfId="40"/>
    <cellStyle name="Percent" xfId="44" builtinId="5"/>
    <cellStyle name="Title 2" xfId="41"/>
    <cellStyle name="Total 2" xfId="42"/>
    <cellStyle name="Warning Text 2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358587</xdr:colOff>
      <xdr:row>2</xdr:row>
      <xdr:rowOff>33617</xdr:rowOff>
    </xdr:from>
    <xdr:to>
      <xdr:col>13</xdr:col>
      <xdr:colOff>78440</xdr:colOff>
      <xdr:row>2</xdr:row>
      <xdr:rowOff>33617</xdr:rowOff>
    </xdr:to>
    <xdr:cxnSp macro="">
      <xdr:nvCxnSpPr>
        <xdr:cNvPr id="2" name="Straight Connector 1"/>
        <xdr:cNvCxnSpPr/>
      </xdr:nvCxnSpPr>
      <xdr:spPr>
        <a:xfrm>
          <a:off x="5065058" y="459441"/>
          <a:ext cx="189379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784719</xdr:colOff>
      <xdr:row>3</xdr:row>
      <xdr:rowOff>3801</xdr:rowOff>
    </xdr:from>
    <xdr:to>
      <xdr:col>2</xdr:col>
      <xdr:colOff>201393</xdr:colOff>
      <xdr:row>3</xdr:row>
      <xdr:rowOff>3802</xdr:rowOff>
    </xdr:to>
    <xdr:cxnSp macro="">
      <xdr:nvCxnSpPr>
        <xdr:cNvPr id="3" name="Straight Connector 2"/>
        <xdr:cNvCxnSpPr/>
      </xdr:nvCxnSpPr>
      <xdr:spPr>
        <a:xfrm flipH="1">
          <a:off x="1132101" y="642536"/>
          <a:ext cx="828616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9"/>
  <sheetViews>
    <sheetView tabSelected="1" topLeftCell="P1" zoomScale="85" zoomScaleNormal="85" workbookViewId="0">
      <selection activeCell="AH75" sqref="AH75"/>
    </sheetView>
  </sheetViews>
  <sheetFormatPr defaultRowHeight="16.5"/>
  <cols>
    <col min="1" max="1" width="5.28515625" style="1" customWidth="1"/>
    <col min="2" max="2" width="21.140625" style="1" customWidth="1"/>
    <col min="3" max="3" width="10.7109375" style="1" customWidth="1"/>
    <col min="4" max="4" width="8" style="1" customWidth="1"/>
    <col min="5" max="5" width="8.140625" style="7" customWidth="1"/>
    <col min="6" max="6" width="6.28515625" style="1" customWidth="1"/>
    <col min="7" max="7" width="4.85546875" style="1" customWidth="1"/>
    <col min="8" max="8" width="6.140625" style="7" customWidth="1"/>
    <col min="9" max="9" width="8" style="7" customWidth="1"/>
    <col min="10" max="10" width="10.140625" style="1" customWidth="1"/>
    <col min="11" max="11" width="3" style="1" customWidth="1"/>
    <col min="12" max="12" width="6.5703125" style="1" customWidth="1"/>
    <col min="13" max="13" width="4.85546875" style="1" customWidth="1"/>
    <col min="14" max="14" width="6.140625" style="1" customWidth="1"/>
    <col min="15" max="15" width="7.7109375" style="7" customWidth="1"/>
    <col min="16" max="16" width="10" style="7" customWidth="1"/>
    <col min="17" max="17" width="7.28515625" style="1" customWidth="1"/>
    <col min="18" max="18" width="9.140625" style="1"/>
    <col min="19" max="19" width="30.140625" style="1" customWidth="1"/>
    <col min="20" max="16384" width="9.140625" style="1"/>
  </cols>
  <sheetData>
    <row r="1" spans="1:17">
      <c r="A1" s="109" t="s">
        <v>9</v>
      </c>
      <c r="B1" s="109"/>
      <c r="C1" s="109"/>
      <c r="D1" s="109"/>
      <c r="E1" s="99" t="s">
        <v>10</v>
      </c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</row>
    <row r="2" spans="1:17">
      <c r="A2" s="108" t="s">
        <v>11</v>
      </c>
      <c r="B2" s="108"/>
      <c r="C2" s="108"/>
      <c r="D2" s="108"/>
      <c r="E2" s="99" t="s">
        <v>12</v>
      </c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</row>
    <row r="3" spans="1:17">
      <c r="A3" s="108" t="s">
        <v>13</v>
      </c>
      <c r="B3" s="108"/>
      <c r="C3" s="108"/>
      <c r="D3" s="108"/>
      <c r="E3" s="2"/>
      <c r="F3" s="2"/>
      <c r="G3" s="3"/>
      <c r="H3" s="3"/>
      <c r="I3" s="3"/>
      <c r="J3" s="4"/>
      <c r="K3" s="4"/>
      <c r="L3" s="4"/>
      <c r="M3" s="4"/>
      <c r="N3" s="4"/>
      <c r="O3" s="4"/>
      <c r="P3" s="4"/>
      <c r="Q3" s="4"/>
    </row>
    <row r="4" spans="1:17">
      <c r="A4" s="5"/>
      <c r="B4" s="5"/>
      <c r="C4" s="5"/>
      <c r="D4" s="6"/>
      <c r="E4" s="6"/>
      <c r="F4" s="101" t="s">
        <v>81</v>
      </c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1"/>
    </row>
    <row r="6" spans="1:17" ht="24" customHeight="1">
      <c r="A6" s="102" t="s">
        <v>59</v>
      </c>
      <c r="B6" s="102"/>
      <c r="C6" s="102"/>
      <c r="D6" s="102"/>
      <c r="E6" s="102"/>
      <c r="F6" s="102"/>
      <c r="G6" s="102"/>
      <c r="H6" s="102"/>
      <c r="I6" s="102"/>
      <c r="J6" s="102"/>
      <c r="K6" s="102"/>
      <c r="L6" s="102"/>
      <c r="M6" s="102"/>
      <c r="N6" s="102"/>
      <c r="O6" s="102"/>
      <c r="P6" s="102"/>
      <c r="Q6" s="102"/>
    </row>
    <row r="7" spans="1:17" ht="25.5" customHeight="1">
      <c r="A7" s="103" t="s">
        <v>60</v>
      </c>
      <c r="B7" s="103"/>
      <c r="C7" s="103"/>
      <c r="D7" s="103"/>
      <c r="E7" s="103"/>
      <c r="F7" s="103"/>
      <c r="G7" s="103"/>
      <c r="H7" s="103"/>
      <c r="I7" s="103"/>
      <c r="J7" s="103"/>
      <c r="K7" s="103"/>
      <c r="L7" s="103"/>
      <c r="M7" s="103"/>
      <c r="N7" s="103"/>
      <c r="O7" s="103"/>
      <c r="P7" s="103"/>
      <c r="Q7" s="103"/>
    </row>
    <row r="8" spans="1:17" ht="37.5" customHeight="1">
      <c r="A8" s="100" t="s">
        <v>0</v>
      </c>
      <c r="B8" s="100" t="s">
        <v>82</v>
      </c>
      <c r="C8" s="100" t="s">
        <v>83</v>
      </c>
      <c r="D8" s="100" t="s">
        <v>84</v>
      </c>
      <c r="E8" s="110" t="s">
        <v>85</v>
      </c>
      <c r="F8" s="100" t="s">
        <v>1</v>
      </c>
      <c r="G8" s="100"/>
      <c r="H8" s="104"/>
      <c r="I8" s="104"/>
      <c r="J8" s="100"/>
      <c r="K8" s="107"/>
      <c r="L8" s="100" t="s">
        <v>6</v>
      </c>
      <c r="M8" s="100"/>
      <c r="N8" s="100"/>
      <c r="O8" s="104"/>
      <c r="P8" s="104"/>
      <c r="Q8" s="100"/>
    </row>
    <row r="9" spans="1:17" ht="38.25" customHeight="1">
      <c r="A9" s="100"/>
      <c r="B9" s="100"/>
      <c r="C9" s="100"/>
      <c r="D9" s="100"/>
      <c r="E9" s="111"/>
      <c r="F9" s="100" t="s">
        <v>2</v>
      </c>
      <c r="G9" s="105" t="s">
        <v>3</v>
      </c>
      <c r="H9" s="106"/>
      <c r="I9" s="106"/>
      <c r="J9" s="105"/>
      <c r="K9" s="107"/>
      <c r="L9" s="100" t="s">
        <v>2</v>
      </c>
      <c r="M9" s="105" t="s">
        <v>3</v>
      </c>
      <c r="N9" s="105"/>
      <c r="O9" s="106"/>
      <c r="P9" s="106"/>
      <c r="Q9" s="105"/>
    </row>
    <row r="10" spans="1:17" ht="220.5" customHeight="1">
      <c r="A10" s="100"/>
      <c r="B10" s="100"/>
      <c r="C10" s="100"/>
      <c r="D10" s="100"/>
      <c r="E10" s="112"/>
      <c r="F10" s="100"/>
      <c r="G10" s="9" t="s">
        <v>4</v>
      </c>
      <c r="H10" s="10" t="s">
        <v>5</v>
      </c>
      <c r="I10" s="11" t="s">
        <v>61</v>
      </c>
      <c r="J10" s="11" t="s">
        <v>62</v>
      </c>
      <c r="K10" s="107"/>
      <c r="L10" s="100"/>
      <c r="M10" s="9" t="s">
        <v>4</v>
      </c>
      <c r="N10" s="9" t="s">
        <v>5</v>
      </c>
      <c r="O10" s="11" t="s">
        <v>61</v>
      </c>
      <c r="P10" s="11" t="s">
        <v>62</v>
      </c>
      <c r="Q10" s="12" t="s">
        <v>8</v>
      </c>
    </row>
    <row r="11" spans="1:17" s="7" customFormat="1" ht="29.25" customHeight="1">
      <c r="A11" s="13" t="s">
        <v>63</v>
      </c>
      <c r="B11" s="13" t="s">
        <v>64</v>
      </c>
      <c r="C11" s="13" t="s">
        <v>65</v>
      </c>
      <c r="D11" s="13" t="s">
        <v>66</v>
      </c>
      <c r="E11" s="13" t="s">
        <v>67</v>
      </c>
      <c r="F11" s="13" t="s">
        <v>68</v>
      </c>
      <c r="G11" s="13" t="s">
        <v>69</v>
      </c>
      <c r="H11" s="13" t="s">
        <v>70</v>
      </c>
      <c r="I11" s="13" t="s">
        <v>71</v>
      </c>
      <c r="J11" s="13" t="s">
        <v>72</v>
      </c>
      <c r="K11" s="14"/>
      <c r="L11" s="13" t="s">
        <v>73</v>
      </c>
      <c r="M11" s="13" t="s">
        <v>74</v>
      </c>
      <c r="N11" s="13" t="s">
        <v>75</v>
      </c>
      <c r="O11" s="13" t="s">
        <v>76</v>
      </c>
      <c r="P11" s="13" t="s">
        <v>77</v>
      </c>
      <c r="Q11" s="13" t="s">
        <v>78</v>
      </c>
    </row>
    <row r="12" spans="1:17" ht="31.5">
      <c r="A12" s="15">
        <v>1</v>
      </c>
      <c r="B12" s="16" t="s">
        <v>15</v>
      </c>
      <c r="C12" s="17">
        <v>6480105</v>
      </c>
      <c r="D12" s="18" t="s">
        <v>56</v>
      </c>
      <c r="E12" s="19">
        <v>90</v>
      </c>
      <c r="F12" s="17"/>
      <c r="G12" s="17"/>
      <c r="H12" s="17"/>
      <c r="I12" s="17"/>
      <c r="J12" s="19"/>
      <c r="K12" s="20"/>
      <c r="L12" s="19"/>
      <c r="M12" s="19"/>
      <c r="N12" s="19"/>
      <c r="O12" s="19"/>
      <c r="P12" s="19"/>
      <c r="Q12" s="19"/>
    </row>
    <row r="13" spans="1:17" ht="21.75" customHeight="1">
      <c r="A13" s="15">
        <v>2</v>
      </c>
      <c r="B13" s="16" t="s">
        <v>16</v>
      </c>
      <c r="C13" s="17">
        <v>6480207</v>
      </c>
      <c r="D13" s="18" t="s">
        <v>56</v>
      </c>
      <c r="E13" s="19">
        <v>80</v>
      </c>
      <c r="F13" s="17"/>
      <c r="G13" s="17"/>
      <c r="H13" s="17"/>
      <c r="I13" s="17"/>
      <c r="J13" s="19"/>
      <c r="K13" s="21"/>
      <c r="L13" s="19">
        <v>9</v>
      </c>
      <c r="M13" s="22">
        <v>0</v>
      </c>
      <c r="N13" s="22">
        <v>0</v>
      </c>
      <c r="O13" s="22">
        <v>0</v>
      </c>
      <c r="P13" s="22">
        <v>1</v>
      </c>
      <c r="Q13" s="19">
        <v>9</v>
      </c>
    </row>
    <row r="14" spans="1:17" ht="24.75" customHeight="1">
      <c r="A14" s="15">
        <v>3</v>
      </c>
      <c r="B14" s="16" t="s">
        <v>17</v>
      </c>
      <c r="C14" s="17">
        <v>6480205</v>
      </c>
      <c r="D14" s="18" t="s">
        <v>56</v>
      </c>
      <c r="E14" s="19">
        <v>60</v>
      </c>
      <c r="F14" s="17"/>
      <c r="G14" s="17"/>
      <c r="H14" s="17"/>
      <c r="I14" s="17"/>
      <c r="J14" s="19"/>
      <c r="K14" s="23"/>
      <c r="L14" s="19"/>
      <c r="M14" s="19"/>
      <c r="N14" s="19"/>
      <c r="O14" s="19"/>
      <c r="P14" s="19"/>
      <c r="Q14" s="19"/>
    </row>
    <row r="15" spans="1:17" ht="30.75" customHeight="1">
      <c r="A15" s="15">
        <v>4</v>
      </c>
      <c r="B15" s="16" t="s">
        <v>18</v>
      </c>
      <c r="C15" s="17">
        <v>6480209</v>
      </c>
      <c r="D15" s="18" t="s">
        <v>56</v>
      </c>
      <c r="E15" s="19">
        <v>120</v>
      </c>
      <c r="F15" s="17"/>
      <c r="G15" s="17"/>
      <c r="H15" s="17"/>
      <c r="I15" s="17"/>
      <c r="J15" s="19"/>
      <c r="K15" s="21"/>
      <c r="L15" s="19">
        <v>10</v>
      </c>
      <c r="M15" s="22">
        <v>0</v>
      </c>
      <c r="N15" s="22">
        <v>0</v>
      </c>
      <c r="O15" s="22">
        <v>0</v>
      </c>
      <c r="P15" s="22">
        <v>3</v>
      </c>
      <c r="Q15" s="19">
        <v>10</v>
      </c>
    </row>
    <row r="16" spans="1:17" ht="19.5" customHeight="1">
      <c r="A16" s="15">
        <v>5</v>
      </c>
      <c r="B16" s="16" t="s">
        <v>19</v>
      </c>
      <c r="C16" s="17">
        <v>6480214</v>
      </c>
      <c r="D16" s="18" t="s">
        <v>56</v>
      </c>
      <c r="E16" s="19">
        <v>70</v>
      </c>
      <c r="F16" s="17"/>
      <c r="G16" s="17"/>
      <c r="H16" s="17"/>
      <c r="I16" s="17"/>
      <c r="J16" s="19"/>
      <c r="K16" s="21"/>
      <c r="L16" s="19">
        <v>2</v>
      </c>
      <c r="M16" s="22">
        <v>0</v>
      </c>
      <c r="N16" s="22">
        <v>0</v>
      </c>
      <c r="O16" s="22">
        <v>0</v>
      </c>
      <c r="P16" s="22">
        <v>2</v>
      </c>
      <c r="Q16" s="19">
        <v>2</v>
      </c>
    </row>
    <row r="17" spans="1:17" s="7" customFormat="1" ht="21" customHeight="1">
      <c r="A17" s="15">
        <v>6</v>
      </c>
      <c r="B17" s="16" t="s">
        <v>20</v>
      </c>
      <c r="C17" s="17">
        <v>6480216</v>
      </c>
      <c r="D17" s="18" t="s">
        <v>56</v>
      </c>
      <c r="E17" s="19">
        <v>70</v>
      </c>
      <c r="F17" s="17"/>
      <c r="G17" s="17"/>
      <c r="H17" s="17"/>
      <c r="I17" s="17"/>
      <c r="J17" s="19"/>
      <c r="K17" s="21"/>
      <c r="L17" s="19"/>
      <c r="M17" s="22"/>
      <c r="N17" s="22"/>
      <c r="O17" s="22"/>
      <c r="P17" s="22"/>
      <c r="Q17" s="19"/>
    </row>
    <row r="18" spans="1:17">
      <c r="A18" s="15">
        <v>7</v>
      </c>
      <c r="B18" s="16" t="s">
        <v>21</v>
      </c>
      <c r="C18" s="17">
        <v>6220206</v>
      </c>
      <c r="D18" s="18" t="s">
        <v>56</v>
      </c>
      <c r="E18" s="19">
        <v>200</v>
      </c>
      <c r="F18" s="17"/>
      <c r="G18" s="17"/>
      <c r="H18" s="17"/>
      <c r="I18" s="17"/>
      <c r="J18" s="19"/>
      <c r="K18" s="21"/>
      <c r="L18" s="19"/>
      <c r="M18" s="19"/>
      <c r="N18" s="19"/>
      <c r="O18" s="19"/>
      <c r="P18" s="19"/>
      <c r="Q18" s="19"/>
    </row>
    <row r="19" spans="1:17" s="7" customFormat="1" ht="31.5" customHeight="1">
      <c r="A19" s="15">
        <v>8</v>
      </c>
      <c r="B19" s="16" t="s">
        <v>22</v>
      </c>
      <c r="C19" s="17">
        <v>6340201</v>
      </c>
      <c r="D19" s="18" t="s">
        <v>56</v>
      </c>
      <c r="E19" s="19">
        <v>130</v>
      </c>
      <c r="F19" s="17"/>
      <c r="G19" s="17"/>
      <c r="H19" s="17"/>
      <c r="I19" s="17"/>
      <c r="J19" s="19"/>
      <c r="K19" s="21"/>
      <c r="L19" s="19"/>
      <c r="M19" s="19"/>
      <c r="N19" s="19"/>
      <c r="O19" s="19"/>
      <c r="P19" s="19"/>
      <c r="Q19" s="19"/>
    </row>
    <row r="20" spans="1:17" ht="32.25" customHeight="1">
      <c r="A20" s="15">
        <v>9</v>
      </c>
      <c r="B20" s="16" t="s">
        <v>23</v>
      </c>
      <c r="C20" s="17">
        <v>6340302</v>
      </c>
      <c r="D20" s="18" t="s">
        <v>56</v>
      </c>
      <c r="E20" s="19">
        <v>130</v>
      </c>
      <c r="F20" s="17"/>
      <c r="G20" s="17"/>
      <c r="H20" s="17"/>
      <c r="I20" s="17"/>
      <c r="J20" s="19"/>
      <c r="K20" s="21"/>
      <c r="L20" s="19"/>
      <c r="M20" s="19"/>
      <c r="N20" s="19"/>
      <c r="O20" s="19"/>
      <c r="P20" s="19"/>
      <c r="Q20" s="19"/>
    </row>
    <row r="21" spans="1:17" ht="32.25" customHeight="1">
      <c r="A21" s="15">
        <v>10</v>
      </c>
      <c r="B21" s="16" t="s">
        <v>24</v>
      </c>
      <c r="C21" s="17">
        <v>6340417</v>
      </c>
      <c r="D21" s="18" t="s">
        <v>56</v>
      </c>
      <c r="E21" s="19">
        <v>130</v>
      </c>
      <c r="F21" s="17"/>
      <c r="G21" s="17"/>
      <c r="H21" s="17"/>
      <c r="I21" s="17"/>
      <c r="J21" s="19"/>
      <c r="K21" s="21"/>
      <c r="L21" s="19"/>
      <c r="M21" s="19"/>
      <c r="N21" s="19"/>
      <c r="O21" s="19"/>
      <c r="P21" s="19"/>
      <c r="Q21" s="19"/>
    </row>
    <row r="22" spans="1:17" ht="31.5">
      <c r="A22" s="15">
        <v>11</v>
      </c>
      <c r="B22" s="16" t="s">
        <v>7</v>
      </c>
      <c r="C22" s="17">
        <v>6510201</v>
      </c>
      <c r="D22" s="18" t="s">
        <v>56</v>
      </c>
      <c r="E22" s="19">
        <v>180</v>
      </c>
      <c r="F22" s="17">
        <v>10</v>
      </c>
      <c r="G22" s="17">
        <v>0</v>
      </c>
      <c r="H22" s="17">
        <v>0</v>
      </c>
      <c r="I22" s="17">
        <v>0</v>
      </c>
      <c r="J22" s="19">
        <v>3</v>
      </c>
      <c r="K22" s="23"/>
      <c r="L22" s="19">
        <v>3</v>
      </c>
      <c r="M22" s="22">
        <v>0</v>
      </c>
      <c r="N22" s="22">
        <v>0</v>
      </c>
      <c r="O22" s="22">
        <v>0</v>
      </c>
      <c r="P22" s="22">
        <v>1</v>
      </c>
      <c r="Q22" s="19">
        <v>3</v>
      </c>
    </row>
    <row r="23" spans="1:17" ht="30.75" customHeight="1">
      <c r="A23" s="15">
        <v>12</v>
      </c>
      <c r="B23" s="16" t="s">
        <v>25</v>
      </c>
      <c r="C23" s="17">
        <v>6510212</v>
      </c>
      <c r="D23" s="18" t="s">
        <v>56</v>
      </c>
      <c r="E23" s="19">
        <v>110</v>
      </c>
      <c r="F23" s="17"/>
      <c r="G23" s="17"/>
      <c r="H23" s="17"/>
      <c r="I23" s="17"/>
      <c r="J23" s="19"/>
      <c r="K23" s="21"/>
      <c r="L23" s="19">
        <v>33</v>
      </c>
      <c r="M23" s="22">
        <v>0</v>
      </c>
      <c r="N23" s="22">
        <v>0</v>
      </c>
      <c r="O23" s="22">
        <v>0</v>
      </c>
      <c r="P23" s="22">
        <v>7</v>
      </c>
      <c r="Q23" s="19">
        <v>33</v>
      </c>
    </row>
    <row r="24" spans="1:17" ht="19.5" customHeight="1">
      <c r="A24" s="15">
        <v>13</v>
      </c>
      <c r="B24" s="16" t="s">
        <v>26</v>
      </c>
      <c r="C24" s="17">
        <v>6520121</v>
      </c>
      <c r="D24" s="18" t="s">
        <v>56</v>
      </c>
      <c r="E24" s="19">
        <v>90</v>
      </c>
      <c r="F24" s="17"/>
      <c r="G24" s="17"/>
      <c r="H24" s="17"/>
      <c r="I24" s="17"/>
      <c r="J24" s="19"/>
      <c r="K24" s="21"/>
      <c r="L24" s="19"/>
      <c r="M24" s="19"/>
      <c r="N24" s="19"/>
      <c r="O24" s="19"/>
      <c r="P24" s="19"/>
      <c r="Q24" s="19"/>
    </row>
    <row r="25" spans="1:17" ht="31.5">
      <c r="A25" s="15">
        <v>14</v>
      </c>
      <c r="B25" s="16" t="s">
        <v>27</v>
      </c>
      <c r="C25" s="17">
        <v>6520155</v>
      </c>
      <c r="D25" s="18" t="s">
        <v>56</v>
      </c>
      <c r="E25" s="19">
        <v>95</v>
      </c>
      <c r="F25" s="17"/>
      <c r="G25" s="17"/>
      <c r="H25" s="17"/>
      <c r="I25" s="17"/>
      <c r="J25" s="19"/>
      <c r="K25" s="21"/>
      <c r="L25" s="19"/>
      <c r="M25" s="19"/>
      <c r="N25" s="19"/>
      <c r="O25" s="19"/>
      <c r="P25" s="19"/>
      <c r="Q25" s="19"/>
    </row>
    <row r="26" spans="1:17" ht="21.75" customHeight="1">
      <c r="A26" s="15">
        <v>15</v>
      </c>
      <c r="B26" s="16" t="s">
        <v>28</v>
      </c>
      <c r="C26" s="17">
        <v>6510216</v>
      </c>
      <c r="D26" s="18" t="s">
        <v>56</v>
      </c>
      <c r="E26" s="19">
        <v>400</v>
      </c>
      <c r="F26" s="17">
        <v>1</v>
      </c>
      <c r="G26" s="17">
        <v>0</v>
      </c>
      <c r="H26" s="17">
        <v>0</v>
      </c>
      <c r="I26" s="17">
        <v>0</v>
      </c>
      <c r="J26" s="19">
        <v>0</v>
      </c>
      <c r="K26" s="21"/>
      <c r="L26" s="19">
        <v>25</v>
      </c>
      <c r="M26" s="22">
        <v>0</v>
      </c>
      <c r="N26" s="22">
        <v>0</v>
      </c>
      <c r="O26" s="22">
        <v>0</v>
      </c>
      <c r="P26" s="22">
        <v>9</v>
      </c>
      <c r="Q26" s="19">
        <v>25</v>
      </c>
    </row>
    <row r="27" spans="1:17" ht="35.25" customHeight="1">
      <c r="A27" s="15">
        <v>16</v>
      </c>
      <c r="B27" s="16" t="s">
        <v>29</v>
      </c>
      <c r="C27" s="17">
        <v>6510211</v>
      </c>
      <c r="D27" s="18" t="s">
        <v>56</v>
      </c>
      <c r="E27" s="19">
        <v>120</v>
      </c>
      <c r="F27" s="17">
        <v>1</v>
      </c>
      <c r="G27" s="17">
        <v>0</v>
      </c>
      <c r="H27" s="17">
        <v>0</v>
      </c>
      <c r="I27" s="17">
        <v>0</v>
      </c>
      <c r="J27" s="19">
        <v>0</v>
      </c>
      <c r="K27" s="21"/>
      <c r="L27" s="19">
        <v>4</v>
      </c>
      <c r="M27" s="22">
        <v>0</v>
      </c>
      <c r="N27" s="22">
        <v>0</v>
      </c>
      <c r="O27" s="22">
        <v>0</v>
      </c>
      <c r="P27" s="22">
        <v>2</v>
      </c>
      <c r="Q27" s="19">
        <v>4</v>
      </c>
    </row>
    <row r="28" spans="1:17" ht="31.5">
      <c r="A28" s="15">
        <v>17</v>
      </c>
      <c r="B28" s="16" t="s">
        <v>31</v>
      </c>
      <c r="C28" s="17">
        <v>6520205</v>
      </c>
      <c r="D28" s="18" t="s">
        <v>56</v>
      </c>
      <c r="E28" s="19">
        <v>75</v>
      </c>
      <c r="F28" s="17"/>
      <c r="G28" s="17"/>
      <c r="H28" s="17"/>
      <c r="I28" s="17"/>
      <c r="J28" s="19"/>
      <c r="K28" s="21"/>
      <c r="L28" s="19"/>
      <c r="M28" s="19"/>
      <c r="N28" s="19"/>
      <c r="O28" s="19"/>
      <c r="P28" s="19"/>
      <c r="Q28" s="19"/>
    </row>
    <row r="29" spans="1:17" ht="31.5">
      <c r="A29" s="15">
        <v>18</v>
      </c>
      <c r="B29" s="16" t="s">
        <v>32</v>
      </c>
      <c r="C29" s="17">
        <v>6520255</v>
      </c>
      <c r="D29" s="18" t="s">
        <v>56</v>
      </c>
      <c r="E29" s="19">
        <v>75</v>
      </c>
      <c r="F29" s="17"/>
      <c r="G29" s="17"/>
      <c r="H29" s="17"/>
      <c r="I29" s="17"/>
      <c r="J29" s="19"/>
      <c r="K29" s="21"/>
      <c r="L29" s="19"/>
      <c r="M29" s="19"/>
      <c r="N29" s="19"/>
      <c r="O29" s="19"/>
      <c r="P29" s="19"/>
      <c r="Q29" s="19"/>
    </row>
    <row r="30" spans="1:17" s="7" customFormat="1" ht="20.25" customHeight="1">
      <c r="A30" s="15">
        <v>19</v>
      </c>
      <c r="B30" s="16" t="s">
        <v>30</v>
      </c>
      <c r="C30" s="17">
        <v>6520114</v>
      </c>
      <c r="D30" s="18" t="s">
        <v>56</v>
      </c>
      <c r="E30" s="19">
        <v>90</v>
      </c>
      <c r="F30" s="17"/>
      <c r="G30" s="17"/>
      <c r="H30" s="17"/>
      <c r="I30" s="17"/>
      <c r="J30" s="19"/>
      <c r="K30" s="23"/>
      <c r="L30" s="19"/>
      <c r="M30" s="19"/>
      <c r="N30" s="19"/>
      <c r="O30" s="19"/>
      <c r="P30" s="19"/>
      <c r="Q30" s="19"/>
    </row>
    <row r="31" spans="1:17" ht="31.5">
      <c r="A31" s="15">
        <v>20</v>
      </c>
      <c r="B31" s="16" t="s">
        <v>33</v>
      </c>
      <c r="C31" s="17">
        <v>6510303</v>
      </c>
      <c r="D31" s="18" t="s">
        <v>56</v>
      </c>
      <c r="E31" s="19">
        <v>130</v>
      </c>
      <c r="F31" s="17">
        <v>3</v>
      </c>
      <c r="G31" s="17">
        <v>0</v>
      </c>
      <c r="H31" s="17">
        <v>0</v>
      </c>
      <c r="I31" s="17">
        <v>0</v>
      </c>
      <c r="J31" s="19">
        <v>3</v>
      </c>
      <c r="K31" s="21"/>
      <c r="L31" s="19"/>
      <c r="M31" s="19"/>
      <c r="N31" s="19"/>
      <c r="O31" s="19"/>
      <c r="P31" s="19"/>
      <c r="Q31" s="19"/>
    </row>
    <row r="32" spans="1:17" ht="20.25" customHeight="1">
      <c r="A32" s="15">
        <v>21</v>
      </c>
      <c r="B32" s="16" t="s">
        <v>34</v>
      </c>
      <c r="C32" s="17">
        <v>6520263</v>
      </c>
      <c r="D32" s="18" t="s">
        <v>56</v>
      </c>
      <c r="E32" s="19">
        <v>135</v>
      </c>
      <c r="F32" s="17"/>
      <c r="G32" s="17"/>
      <c r="H32" s="17"/>
      <c r="I32" s="17"/>
      <c r="J32" s="19"/>
      <c r="K32" s="23"/>
      <c r="L32" s="19">
        <v>4</v>
      </c>
      <c r="M32" s="22">
        <v>0</v>
      </c>
      <c r="N32" s="22">
        <v>0</v>
      </c>
      <c r="O32" s="22">
        <v>0</v>
      </c>
      <c r="P32" s="22">
        <v>0</v>
      </c>
      <c r="Q32" s="19">
        <v>4</v>
      </c>
    </row>
    <row r="33" spans="1:17" ht="47.25">
      <c r="A33" s="15">
        <v>22</v>
      </c>
      <c r="B33" s="16" t="s">
        <v>35</v>
      </c>
      <c r="C33" s="17">
        <v>6510305</v>
      </c>
      <c r="D33" s="18" t="s">
        <v>56</v>
      </c>
      <c r="E33" s="19">
        <v>95</v>
      </c>
      <c r="F33" s="17"/>
      <c r="G33" s="17"/>
      <c r="H33" s="17"/>
      <c r="I33" s="17"/>
      <c r="J33" s="19"/>
      <c r="K33" s="20"/>
      <c r="L33" s="19">
        <v>3</v>
      </c>
      <c r="M33" s="22">
        <v>0</v>
      </c>
      <c r="N33" s="22">
        <v>0</v>
      </c>
      <c r="O33" s="22">
        <v>0</v>
      </c>
      <c r="P33" s="22">
        <v>1</v>
      </c>
      <c r="Q33" s="19">
        <v>3</v>
      </c>
    </row>
    <row r="34" spans="1:17" s="7" customFormat="1" ht="34.5" customHeight="1">
      <c r="A34" s="15">
        <v>23</v>
      </c>
      <c r="B34" s="16" t="s">
        <v>48</v>
      </c>
      <c r="C34" s="17">
        <v>6520217</v>
      </c>
      <c r="D34" s="18" t="s">
        <v>56</v>
      </c>
      <c r="E34" s="19">
        <v>90</v>
      </c>
      <c r="F34" s="17"/>
      <c r="G34" s="17"/>
      <c r="H34" s="17"/>
      <c r="I34" s="17"/>
      <c r="J34" s="19"/>
      <c r="K34" s="21"/>
      <c r="L34" s="19"/>
      <c r="M34" s="22"/>
      <c r="N34" s="22"/>
      <c r="O34" s="22"/>
      <c r="P34" s="22"/>
      <c r="Q34" s="19"/>
    </row>
    <row r="35" spans="1:17">
      <c r="A35" s="15">
        <v>24</v>
      </c>
      <c r="B35" s="16" t="s">
        <v>36</v>
      </c>
      <c r="C35" s="17">
        <v>6520225</v>
      </c>
      <c r="D35" s="18" t="s">
        <v>56</v>
      </c>
      <c r="E35" s="19">
        <v>130</v>
      </c>
      <c r="F35" s="17"/>
      <c r="G35" s="17"/>
      <c r="H35" s="17"/>
      <c r="I35" s="17"/>
      <c r="J35" s="19"/>
      <c r="K35" s="21"/>
      <c r="L35" s="19">
        <v>8</v>
      </c>
      <c r="M35" s="22">
        <v>0</v>
      </c>
      <c r="N35" s="22">
        <v>0</v>
      </c>
      <c r="O35" s="22">
        <v>0</v>
      </c>
      <c r="P35" s="22">
        <v>1</v>
      </c>
      <c r="Q35" s="19">
        <v>8</v>
      </c>
    </row>
    <row r="36" spans="1:17">
      <c r="A36" s="15">
        <v>25</v>
      </c>
      <c r="B36" s="16" t="s">
        <v>37</v>
      </c>
      <c r="C36" s="17">
        <v>6520227</v>
      </c>
      <c r="D36" s="18" t="s">
        <v>56</v>
      </c>
      <c r="E36" s="19">
        <v>150</v>
      </c>
      <c r="F36" s="17"/>
      <c r="G36" s="17"/>
      <c r="H36" s="17"/>
      <c r="I36" s="17"/>
      <c r="J36" s="19"/>
      <c r="K36" s="21"/>
      <c r="L36" s="19">
        <v>52</v>
      </c>
      <c r="M36" s="22">
        <v>0</v>
      </c>
      <c r="N36" s="22">
        <v>0</v>
      </c>
      <c r="O36" s="22">
        <v>0</v>
      </c>
      <c r="P36" s="22">
        <v>9</v>
      </c>
      <c r="Q36" s="19">
        <v>52</v>
      </c>
    </row>
    <row r="37" spans="1:17">
      <c r="A37" s="15">
        <v>26</v>
      </c>
      <c r="B37" s="16" t="s">
        <v>38</v>
      </c>
      <c r="C37" s="17">
        <v>6540204</v>
      </c>
      <c r="D37" s="18" t="s">
        <v>56</v>
      </c>
      <c r="E37" s="19">
        <v>120</v>
      </c>
      <c r="F37" s="17">
        <v>1</v>
      </c>
      <c r="G37" s="17">
        <v>1</v>
      </c>
      <c r="H37" s="17">
        <v>0</v>
      </c>
      <c r="I37" s="17">
        <v>0</v>
      </c>
      <c r="J37" s="19">
        <v>0</v>
      </c>
      <c r="K37" s="21"/>
      <c r="L37" s="19">
        <v>1</v>
      </c>
      <c r="M37" s="22">
        <v>1</v>
      </c>
      <c r="N37" s="22">
        <v>0</v>
      </c>
      <c r="O37" s="22">
        <v>0</v>
      </c>
      <c r="P37" s="22">
        <v>0</v>
      </c>
      <c r="Q37" s="19">
        <v>1</v>
      </c>
    </row>
    <row r="38" spans="1:17" s="7" customFormat="1">
      <c r="A38" s="15">
        <v>27</v>
      </c>
      <c r="B38" s="16" t="s">
        <v>39</v>
      </c>
      <c r="C38" s="17">
        <v>6540205</v>
      </c>
      <c r="D38" s="18" t="s">
        <v>56</v>
      </c>
      <c r="E38" s="19">
        <v>120</v>
      </c>
      <c r="F38" s="17"/>
      <c r="G38" s="17"/>
      <c r="H38" s="17"/>
      <c r="I38" s="17"/>
      <c r="J38" s="19"/>
      <c r="K38" s="21"/>
      <c r="L38" s="19"/>
      <c r="M38" s="22"/>
      <c r="N38" s="22"/>
      <c r="O38" s="22"/>
      <c r="P38" s="22"/>
      <c r="Q38" s="19"/>
    </row>
    <row r="39" spans="1:17" s="7" customFormat="1" ht="31.5">
      <c r="A39" s="15">
        <v>28</v>
      </c>
      <c r="B39" s="16" t="s">
        <v>49</v>
      </c>
      <c r="C39" s="17">
        <v>6540207</v>
      </c>
      <c r="D39" s="18" t="s">
        <v>56</v>
      </c>
      <c r="E39" s="19">
        <v>65</v>
      </c>
      <c r="F39" s="17"/>
      <c r="G39" s="17"/>
      <c r="H39" s="17"/>
      <c r="I39" s="17"/>
      <c r="J39" s="19"/>
      <c r="K39" s="23"/>
      <c r="L39" s="19"/>
      <c r="M39" s="22"/>
      <c r="N39" s="22"/>
      <c r="O39" s="22"/>
      <c r="P39" s="22"/>
      <c r="Q39" s="19"/>
    </row>
    <row r="40" spans="1:17">
      <c r="A40" s="15">
        <v>29</v>
      </c>
      <c r="B40" s="16" t="s">
        <v>40</v>
      </c>
      <c r="C40" s="17">
        <v>6580201</v>
      </c>
      <c r="D40" s="18" t="s">
        <v>56</v>
      </c>
      <c r="E40" s="19">
        <v>30</v>
      </c>
      <c r="F40" s="17"/>
      <c r="G40" s="17"/>
      <c r="H40" s="17"/>
      <c r="I40" s="17"/>
      <c r="J40" s="19"/>
      <c r="K40" s="21"/>
      <c r="L40" s="19"/>
      <c r="M40" s="19"/>
      <c r="N40" s="19"/>
      <c r="O40" s="19"/>
      <c r="P40" s="19"/>
      <c r="Q40" s="19"/>
    </row>
    <row r="41" spans="1:17">
      <c r="A41" s="15">
        <v>30</v>
      </c>
      <c r="B41" s="16" t="s">
        <v>41</v>
      </c>
      <c r="C41" s="17">
        <v>6210402</v>
      </c>
      <c r="D41" s="18" t="s">
        <v>56</v>
      </c>
      <c r="E41" s="19">
        <v>60</v>
      </c>
      <c r="F41" s="17"/>
      <c r="G41" s="17"/>
      <c r="H41" s="17"/>
      <c r="I41" s="17"/>
      <c r="J41" s="19"/>
      <c r="K41" s="21"/>
      <c r="L41" s="19"/>
      <c r="M41" s="19"/>
      <c r="N41" s="19"/>
      <c r="O41" s="19"/>
      <c r="P41" s="19"/>
      <c r="Q41" s="19"/>
    </row>
    <row r="42" spans="1:17">
      <c r="A42" s="15">
        <v>31</v>
      </c>
      <c r="B42" s="16" t="s">
        <v>42</v>
      </c>
      <c r="C42" s="17">
        <v>6340122</v>
      </c>
      <c r="D42" s="18" t="s">
        <v>56</v>
      </c>
      <c r="E42" s="19">
        <v>60</v>
      </c>
      <c r="F42" s="17"/>
      <c r="G42" s="17"/>
      <c r="H42" s="17"/>
      <c r="I42" s="17"/>
      <c r="J42" s="19"/>
      <c r="K42" s="21"/>
      <c r="L42" s="19"/>
      <c r="M42" s="19"/>
      <c r="N42" s="19"/>
      <c r="O42" s="19"/>
      <c r="P42" s="19"/>
      <c r="Q42" s="19"/>
    </row>
    <row r="43" spans="1:17" ht="31.5">
      <c r="A43" s="15">
        <v>32</v>
      </c>
      <c r="B43" s="16" t="s">
        <v>43</v>
      </c>
      <c r="C43" s="17">
        <v>5480105</v>
      </c>
      <c r="D43" s="18" t="s">
        <v>57</v>
      </c>
      <c r="E43" s="19">
        <v>70</v>
      </c>
      <c r="F43" s="17"/>
      <c r="G43" s="17"/>
      <c r="H43" s="17"/>
      <c r="I43" s="17"/>
      <c r="J43" s="19"/>
      <c r="K43" s="24"/>
      <c r="L43" s="25"/>
      <c r="M43" s="25"/>
      <c r="N43" s="25"/>
      <c r="O43" s="25"/>
      <c r="P43" s="25"/>
      <c r="Q43" s="19"/>
    </row>
    <row r="44" spans="1:17" ht="19.5" customHeight="1">
      <c r="A44" s="15">
        <v>33</v>
      </c>
      <c r="B44" s="16" t="s">
        <v>16</v>
      </c>
      <c r="C44" s="17">
        <v>5480207</v>
      </c>
      <c r="D44" s="18" t="s">
        <v>57</v>
      </c>
      <c r="E44" s="19">
        <v>50</v>
      </c>
      <c r="F44" s="17"/>
      <c r="G44" s="17"/>
      <c r="H44" s="17"/>
      <c r="I44" s="17"/>
      <c r="J44" s="19"/>
      <c r="K44" s="24"/>
      <c r="L44" s="25"/>
      <c r="M44" s="25"/>
      <c r="N44" s="25"/>
      <c r="O44" s="25"/>
      <c r="P44" s="25"/>
      <c r="Q44" s="19"/>
    </row>
    <row r="45" spans="1:17" ht="21" customHeight="1">
      <c r="A45" s="15">
        <v>34</v>
      </c>
      <c r="B45" s="16" t="s">
        <v>17</v>
      </c>
      <c r="C45" s="17">
        <v>5480205</v>
      </c>
      <c r="D45" s="18" t="s">
        <v>57</v>
      </c>
      <c r="E45" s="19">
        <v>50</v>
      </c>
      <c r="F45" s="17"/>
      <c r="G45" s="17"/>
      <c r="H45" s="17"/>
      <c r="I45" s="17"/>
      <c r="J45" s="19"/>
      <c r="K45" s="24"/>
      <c r="L45" s="25"/>
      <c r="M45" s="25"/>
      <c r="N45" s="25"/>
      <c r="O45" s="25"/>
      <c r="P45" s="25"/>
      <c r="Q45" s="19"/>
    </row>
    <row r="46" spans="1:17" ht="31.5" customHeight="1">
      <c r="A46" s="15">
        <v>35</v>
      </c>
      <c r="B46" s="16" t="s">
        <v>18</v>
      </c>
      <c r="C46" s="17">
        <v>5480209</v>
      </c>
      <c r="D46" s="18" t="s">
        <v>57</v>
      </c>
      <c r="E46" s="19">
        <v>50</v>
      </c>
      <c r="F46" s="17"/>
      <c r="G46" s="17"/>
      <c r="H46" s="17"/>
      <c r="I46" s="17"/>
      <c r="J46" s="19"/>
      <c r="K46" s="24"/>
      <c r="L46" s="27">
        <v>13</v>
      </c>
      <c r="M46" s="22">
        <v>3</v>
      </c>
      <c r="N46" s="27">
        <v>0</v>
      </c>
      <c r="O46" s="27">
        <v>13</v>
      </c>
      <c r="P46" s="27">
        <v>13</v>
      </c>
      <c r="Q46" s="27">
        <v>13</v>
      </c>
    </row>
    <row r="47" spans="1:17">
      <c r="A47" s="15">
        <v>36</v>
      </c>
      <c r="B47" s="16" t="s">
        <v>19</v>
      </c>
      <c r="C47" s="17">
        <v>5480214</v>
      </c>
      <c r="D47" s="18" t="s">
        <v>57</v>
      </c>
      <c r="E47" s="19">
        <v>50</v>
      </c>
      <c r="F47" s="17"/>
      <c r="G47" s="17"/>
      <c r="H47" s="17"/>
      <c r="I47" s="17"/>
      <c r="J47" s="19"/>
      <c r="K47" s="24"/>
      <c r="L47" s="25"/>
      <c r="M47" s="25"/>
      <c r="N47" s="25"/>
      <c r="O47" s="25"/>
      <c r="P47" s="25"/>
      <c r="Q47" s="19"/>
    </row>
    <row r="48" spans="1:17">
      <c r="A48" s="15">
        <v>37</v>
      </c>
      <c r="B48" s="16" t="s">
        <v>20</v>
      </c>
      <c r="C48" s="17">
        <v>5480216</v>
      </c>
      <c r="D48" s="18" t="s">
        <v>57</v>
      </c>
      <c r="E48" s="19">
        <v>50</v>
      </c>
      <c r="F48" s="17"/>
      <c r="G48" s="17"/>
      <c r="H48" s="17"/>
      <c r="I48" s="17"/>
      <c r="J48" s="19"/>
      <c r="K48" s="24"/>
      <c r="L48" s="25"/>
      <c r="M48" s="25"/>
      <c r="N48" s="25"/>
      <c r="O48" s="25"/>
      <c r="P48" s="25"/>
      <c r="Q48" s="19"/>
    </row>
    <row r="49" spans="1:34">
      <c r="A49" s="15">
        <v>38</v>
      </c>
      <c r="B49" s="16" t="s">
        <v>21</v>
      </c>
      <c r="C49" s="17">
        <v>5220206</v>
      </c>
      <c r="D49" s="18" t="s">
        <v>57</v>
      </c>
      <c r="E49" s="19">
        <v>110</v>
      </c>
      <c r="F49" s="17"/>
      <c r="G49" s="17"/>
      <c r="H49" s="17"/>
      <c r="I49" s="17"/>
      <c r="J49" s="19"/>
      <c r="K49" s="24"/>
      <c r="L49" s="25"/>
      <c r="M49" s="25"/>
      <c r="N49" s="25"/>
      <c r="O49" s="25"/>
      <c r="P49" s="25"/>
      <c r="Q49" s="19"/>
    </row>
    <row r="50" spans="1:34" ht="31.5" customHeight="1">
      <c r="A50" s="15">
        <v>39</v>
      </c>
      <c r="B50" s="16" t="s">
        <v>22</v>
      </c>
      <c r="C50" s="17">
        <v>5340201</v>
      </c>
      <c r="D50" s="18" t="s">
        <v>57</v>
      </c>
      <c r="E50" s="19">
        <v>50</v>
      </c>
      <c r="F50" s="17"/>
      <c r="G50" s="17"/>
      <c r="H50" s="17"/>
      <c r="I50" s="17"/>
      <c r="J50" s="19"/>
      <c r="K50" s="26"/>
      <c r="L50" s="25"/>
      <c r="M50" s="25"/>
      <c r="N50" s="25"/>
      <c r="O50" s="25"/>
      <c r="P50" s="25"/>
      <c r="Q50" s="19"/>
    </row>
    <row r="51" spans="1:34" ht="33.75" customHeight="1">
      <c r="A51" s="15">
        <v>40</v>
      </c>
      <c r="B51" s="16" t="s">
        <v>23</v>
      </c>
      <c r="C51" s="17">
        <v>5340302</v>
      </c>
      <c r="D51" s="18" t="s">
        <v>57</v>
      </c>
      <c r="E51" s="19">
        <v>50</v>
      </c>
      <c r="F51" s="17"/>
      <c r="G51" s="17"/>
      <c r="H51" s="17"/>
      <c r="I51" s="17"/>
      <c r="J51" s="19"/>
      <c r="K51" s="24"/>
      <c r="L51" s="25"/>
      <c r="M51" s="25"/>
      <c r="N51" s="25"/>
      <c r="O51" s="25"/>
      <c r="P51" s="25"/>
      <c r="Q51" s="19"/>
    </row>
    <row r="52" spans="1:34" ht="30.75" customHeight="1">
      <c r="A52" s="15">
        <v>41</v>
      </c>
      <c r="B52" s="16" t="s">
        <v>24</v>
      </c>
      <c r="C52" s="17">
        <v>5340417</v>
      </c>
      <c r="D52" s="18" t="s">
        <v>57</v>
      </c>
      <c r="E52" s="19">
        <v>50</v>
      </c>
      <c r="F52" s="17"/>
      <c r="G52" s="17"/>
      <c r="H52" s="17"/>
      <c r="I52" s="17"/>
      <c r="J52" s="19"/>
      <c r="K52" s="24"/>
      <c r="L52" s="25"/>
      <c r="M52" s="25"/>
      <c r="N52" s="25"/>
      <c r="O52" s="25"/>
      <c r="P52" s="25"/>
      <c r="Q52" s="19"/>
    </row>
    <row r="53" spans="1:34" ht="31.5">
      <c r="A53" s="15">
        <v>42</v>
      </c>
      <c r="B53" s="16" t="s">
        <v>7</v>
      </c>
      <c r="C53" s="17">
        <v>5510201</v>
      </c>
      <c r="D53" s="18" t="s">
        <v>57</v>
      </c>
      <c r="E53" s="19">
        <v>50</v>
      </c>
      <c r="F53" s="17"/>
      <c r="G53" s="17"/>
      <c r="H53" s="17"/>
      <c r="I53" s="17"/>
      <c r="J53" s="19"/>
      <c r="K53" s="24"/>
      <c r="L53" s="22"/>
      <c r="M53" s="22"/>
      <c r="N53" s="22"/>
      <c r="O53" s="22"/>
      <c r="P53" s="22"/>
      <c r="Q53" s="22"/>
    </row>
    <row r="54" spans="1:34" s="7" customFormat="1" ht="31.5">
      <c r="A54" s="15">
        <v>43</v>
      </c>
      <c r="B54" s="16" t="s">
        <v>47</v>
      </c>
      <c r="C54" s="17">
        <v>5510212</v>
      </c>
      <c r="D54" s="18" t="s">
        <v>57</v>
      </c>
      <c r="E54" s="19">
        <v>80</v>
      </c>
      <c r="F54" s="17"/>
      <c r="G54" s="17"/>
      <c r="H54" s="17"/>
      <c r="I54" s="17"/>
      <c r="J54" s="19"/>
      <c r="K54" s="24"/>
      <c r="L54" s="22"/>
      <c r="M54" s="22"/>
      <c r="N54" s="22"/>
      <c r="O54" s="22"/>
      <c r="P54" s="22"/>
      <c r="Q54" s="22"/>
    </row>
    <row r="55" spans="1:34" s="7" customFormat="1" ht="31.5">
      <c r="A55" s="15">
        <v>44</v>
      </c>
      <c r="B55" s="16" t="s">
        <v>27</v>
      </c>
      <c r="C55" s="17">
        <v>5520155</v>
      </c>
      <c r="D55" s="18" t="s">
        <v>57</v>
      </c>
      <c r="E55" s="19">
        <v>50</v>
      </c>
      <c r="F55" s="17"/>
      <c r="G55" s="17"/>
      <c r="H55" s="17"/>
      <c r="I55" s="17"/>
      <c r="J55" s="19"/>
      <c r="K55" s="24"/>
      <c r="L55" s="22"/>
      <c r="M55" s="22"/>
      <c r="N55" s="22"/>
      <c r="O55" s="22"/>
      <c r="P55" s="22"/>
      <c r="Q55" s="22"/>
    </row>
    <row r="56" spans="1:34" s="7" customFormat="1">
      <c r="A56" s="15">
        <v>45</v>
      </c>
      <c r="B56" s="16" t="s">
        <v>26</v>
      </c>
      <c r="C56" s="17">
        <v>5520121</v>
      </c>
      <c r="D56" s="18" t="s">
        <v>57</v>
      </c>
      <c r="E56" s="19">
        <v>50</v>
      </c>
      <c r="F56" s="17"/>
      <c r="G56" s="17"/>
      <c r="H56" s="17"/>
      <c r="I56" s="17"/>
      <c r="J56" s="19"/>
      <c r="K56" s="24"/>
      <c r="L56" s="22">
        <v>1</v>
      </c>
      <c r="M56" s="22">
        <v>0</v>
      </c>
      <c r="N56" s="22">
        <v>0</v>
      </c>
      <c r="O56" s="22">
        <v>1</v>
      </c>
      <c r="P56" s="22">
        <v>1</v>
      </c>
      <c r="Q56" s="22">
        <v>1</v>
      </c>
    </row>
    <row r="57" spans="1:34">
      <c r="A57" s="15">
        <v>46</v>
      </c>
      <c r="B57" s="16" t="s">
        <v>28</v>
      </c>
      <c r="C57" s="17">
        <v>5510216</v>
      </c>
      <c r="D57" s="18" t="s">
        <v>57</v>
      </c>
      <c r="E57" s="19">
        <v>145</v>
      </c>
      <c r="F57" s="17"/>
      <c r="G57" s="17"/>
      <c r="H57" s="17"/>
      <c r="I57" s="17"/>
      <c r="J57" s="19"/>
      <c r="K57" s="24"/>
      <c r="L57" s="27">
        <v>9</v>
      </c>
      <c r="M57" s="27">
        <v>0</v>
      </c>
      <c r="N57" s="27">
        <v>0</v>
      </c>
      <c r="O57" s="27">
        <v>9</v>
      </c>
      <c r="P57" s="27">
        <v>5</v>
      </c>
      <c r="Q57" s="27">
        <v>9</v>
      </c>
    </row>
    <row r="58" spans="1:34" s="7" customFormat="1" ht="30.75" customHeight="1">
      <c r="A58" s="15">
        <v>47</v>
      </c>
      <c r="B58" s="16" t="s">
        <v>29</v>
      </c>
      <c r="C58" s="17">
        <v>5510211</v>
      </c>
      <c r="D58" s="18" t="s">
        <v>57</v>
      </c>
      <c r="E58" s="19">
        <v>50</v>
      </c>
      <c r="F58" s="17"/>
      <c r="G58" s="17"/>
      <c r="H58" s="17"/>
      <c r="I58" s="17"/>
      <c r="J58" s="19"/>
      <c r="K58" s="26"/>
      <c r="L58" s="27"/>
      <c r="M58" s="27"/>
      <c r="N58" s="27"/>
      <c r="O58" s="27"/>
      <c r="P58" s="27"/>
      <c r="Q58" s="27"/>
    </row>
    <row r="59" spans="1:34" s="7" customFormat="1" ht="23.25" customHeight="1">
      <c r="A59" s="15">
        <v>48</v>
      </c>
      <c r="B59" s="16" t="s">
        <v>30</v>
      </c>
      <c r="C59" s="17">
        <v>5520114</v>
      </c>
      <c r="D59" s="18" t="s">
        <v>57</v>
      </c>
      <c r="E59" s="19">
        <v>60</v>
      </c>
      <c r="F59" s="17"/>
      <c r="G59" s="17"/>
      <c r="H59" s="17"/>
      <c r="I59" s="17"/>
      <c r="J59" s="19"/>
      <c r="K59" s="24"/>
      <c r="L59" s="27">
        <v>3</v>
      </c>
      <c r="M59" s="27">
        <v>0</v>
      </c>
      <c r="N59" s="27">
        <v>0</v>
      </c>
      <c r="O59" s="27">
        <v>3</v>
      </c>
      <c r="P59" s="27">
        <v>3</v>
      </c>
      <c r="Q59" s="27">
        <v>3</v>
      </c>
    </row>
    <row r="60" spans="1:34" ht="31.5">
      <c r="A60" s="15">
        <v>49</v>
      </c>
      <c r="B60" s="16" t="s">
        <v>31</v>
      </c>
      <c r="C60" s="17">
        <v>5520205</v>
      </c>
      <c r="D60" s="18" t="s">
        <v>57</v>
      </c>
      <c r="E60" s="19">
        <v>50</v>
      </c>
      <c r="F60" s="17"/>
      <c r="G60" s="17"/>
      <c r="H60" s="17"/>
      <c r="I60" s="17"/>
      <c r="J60" s="19"/>
      <c r="K60" s="26"/>
      <c r="L60" s="25"/>
      <c r="M60" s="25"/>
      <c r="N60" s="25"/>
      <c r="O60" s="25"/>
      <c r="P60" s="25"/>
      <c r="Q60" s="19"/>
      <c r="AD60" s="1" t="s">
        <v>128</v>
      </c>
      <c r="AE60" s="1">
        <v>3021</v>
      </c>
    </row>
    <row r="61" spans="1:34" ht="32.25" thickBot="1">
      <c r="A61" s="15">
        <v>50</v>
      </c>
      <c r="B61" s="16" t="s">
        <v>32</v>
      </c>
      <c r="C61" s="17">
        <v>5520255</v>
      </c>
      <c r="D61" s="18" t="s">
        <v>57</v>
      </c>
      <c r="E61" s="19">
        <v>55</v>
      </c>
      <c r="F61" s="17"/>
      <c r="G61" s="17"/>
      <c r="H61" s="17"/>
      <c r="I61" s="17"/>
      <c r="J61" s="19"/>
      <c r="K61" s="24"/>
      <c r="L61" s="25"/>
      <c r="M61" s="25"/>
      <c r="N61" s="25"/>
      <c r="O61" s="25"/>
      <c r="P61" s="25"/>
      <c r="Q61" s="19"/>
    </row>
    <row r="62" spans="1:34" ht="38.25" thickBot="1">
      <c r="A62" s="15">
        <v>51</v>
      </c>
      <c r="B62" s="16" t="s">
        <v>33</v>
      </c>
      <c r="C62" s="17">
        <v>5510303</v>
      </c>
      <c r="D62" s="18" t="s">
        <v>57</v>
      </c>
      <c r="E62" s="19">
        <v>55</v>
      </c>
      <c r="F62" s="17"/>
      <c r="G62" s="17"/>
      <c r="H62" s="17"/>
      <c r="I62" s="17"/>
      <c r="J62" s="19"/>
      <c r="K62" s="24"/>
      <c r="L62" s="25"/>
      <c r="M62" s="25"/>
      <c r="N62" s="25"/>
      <c r="O62" s="25"/>
      <c r="P62" s="25"/>
      <c r="Q62" s="19"/>
      <c r="S62" s="48" t="s">
        <v>88</v>
      </c>
      <c r="T62" s="41" t="s">
        <v>89</v>
      </c>
      <c r="U62" s="41">
        <v>1177</v>
      </c>
      <c r="V62" s="1">
        <f>U62*10%</f>
        <v>117.7</v>
      </c>
      <c r="W62" s="94">
        <f>U62+V62</f>
        <v>1294.7</v>
      </c>
      <c r="X62" s="94">
        <v>1294.7</v>
      </c>
      <c r="Y62" s="46">
        <v>1295</v>
      </c>
      <c r="Z62" s="1">
        <f>Y62*10%</f>
        <v>129.5</v>
      </c>
      <c r="AA62" s="94">
        <f>Y62+Z62</f>
        <v>1424.5</v>
      </c>
      <c r="AB62" s="94">
        <v>1424.5</v>
      </c>
      <c r="AC62" s="46">
        <v>1425</v>
      </c>
      <c r="AE62" s="46">
        <v>1425</v>
      </c>
      <c r="AF62" s="1">
        <f>AE62*10%</f>
        <v>142.5</v>
      </c>
      <c r="AG62" s="94">
        <f>AE62+AF62</f>
        <v>1567.5</v>
      </c>
      <c r="AH62" s="46">
        <v>1568</v>
      </c>
    </row>
    <row r="63" spans="1:34" s="7" customFormat="1" ht="38.25" thickBot="1">
      <c r="A63" s="15">
        <v>52</v>
      </c>
      <c r="B63" s="16" t="s">
        <v>50</v>
      </c>
      <c r="C63" s="17">
        <v>5510305</v>
      </c>
      <c r="D63" s="18" t="s">
        <v>57</v>
      </c>
      <c r="E63" s="19">
        <v>55</v>
      </c>
      <c r="F63" s="17"/>
      <c r="G63" s="17"/>
      <c r="H63" s="17"/>
      <c r="I63" s="17"/>
      <c r="J63" s="19"/>
      <c r="K63" s="24"/>
      <c r="L63" s="25"/>
      <c r="M63" s="25"/>
      <c r="N63" s="25"/>
      <c r="O63" s="25"/>
      <c r="P63" s="25"/>
      <c r="Q63" s="19"/>
      <c r="S63" s="50"/>
      <c r="T63" s="43" t="s">
        <v>90</v>
      </c>
      <c r="U63" s="43">
        <v>402</v>
      </c>
      <c r="V63" s="7">
        <f t="shared" ref="V63:V74" si="0">U63*10%</f>
        <v>40.200000000000003</v>
      </c>
      <c r="W63" s="94">
        <f t="shared" ref="W63:W74" si="1">U63+V63</f>
        <v>442.2</v>
      </c>
      <c r="X63" s="94">
        <v>442.2</v>
      </c>
      <c r="Y63" s="47">
        <v>442</v>
      </c>
      <c r="Z63" s="7">
        <f t="shared" ref="Z63:Z74" si="2">Y63*10%</f>
        <v>44.2</v>
      </c>
      <c r="AA63" s="94">
        <f t="shared" ref="AA63:AA74" si="3">Y63+Z63</f>
        <v>486.2</v>
      </c>
      <c r="AB63" s="94">
        <v>486.2</v>
      </c>
      <c r="AC63" s="47">
        <v>486</v>
      </c>
      <c r="AE63" s="47">
        <v>486</v>
      </c>
      <c r="AF63" s="7">
        <f t="shared" ref="AF63:AF74" si="4">AE63*10%</f>
        <v>48.6</v>
      </c>
      <c r="AG63" s="94">
        <f t="shared" ref="AG63:AG74" si="5">AE63+AF63</f>
        <v>534.6</v>
      </c>
      <c r="AH63" s="47">
        <v>535</v>
      </c>
    </row>
    <row r="64" spans="1:34" s="7" customFormat="1" ht="38.25" thickBot="1">
      <c r="A64" s="15">
        <v>53</v>
      </c>
      <c r="B64" s="16" t="s">
        <v>48</v>
      </c>
      <c r="C64" s="17">
        <v>5520217</v>
      </c>
      <c r="D64" s="18" t="s">
        <v>57</v>
      </c>
      <c r="E64" s="19">
        <v>70</v>
      </c>
      <c r="F64" s="17"/>
      <c r="G64" s="17"/>
      <c r="H64" s="17"/>
      <c r="I64" s="17"/>
      <c r="J64" s="19"/>
      <c r="K64" s="24"/>
      <c r="L64" s="25"/>
      <c r="M64" s="25"/>
      <c r="N64" s="25"/>
      <c r="O64" s="25"/>
      <c r="P64" s="25"/>
      <c r="Q64" s="19"/>
      <c r="S64" s="50" t="s">
        <v>91</v>
      </c>
      <c r="T64" s="43" t="s">
        <v>90</v>
      </c>
      <c r="U64" s="43">
        <v>48</v>
      </c>
      <c r="V64" s="7">
        <f t="shared" si="0"/>
        <v>4.8000000000000007</v>
      </c>
      <c r="W64" s="94">
        <f t="shared" si="1"/>
        <v>52.8</v>
      </c>
      <c r="X64" s="94">
        <v>52.8</v>
      </c>
      <c r="Y64" s="47">
        <v>53</v>
      </c>
      <c r="Z64" s="7">
        <f t="shared" si="2"/>
        <v>5.3000000000000007</v>
      </c>
      <c r="AA64" s="94">
        <f t="shared" si="3"/>
        <v>58.3</v>
      </c>
      <c r="AB64" s="94">
        <v>58.3</v>
      </c>
      <c r="AC64" s="47">
        <v>58</v>
      </c>
      <c r="AE64" s="47">
        <v>58</v>
      </c>
      <c r="AF64" s="7">
        <f t="shared" si="4"/>
        <v>5.8000000000000007</v>
      </c>
      <c r="AG64" s="94">
        <f t="shared" si="5"/>
        <v>63.8</v>
      </c>
      <c r="AH64" s="47">
        <v>64</v>
      </c>
    </row>
    <row r="65" spans="1:34" ht="38.25" thickBot="1">
      <c r="A65" s="15">
        <v>54</v>
      </c>
      <c r="B65" s="16" t="s">
        <v>34</v>
      </c>
      <c r="C65" s="17">
        <v>5520263</v>
      </c>
      <c r="D65" s="18" t="s">
        <v>57</v>
      </c>
      <c r="E65" s="19">
        <v>70</v>
      </c>
      <c r="F65" s="17"/>
      <c r="G65" s="17"/>
      <c r="H65" s="17"/>
      <c r="I65" s="17"/>
      <c r="J65" s="19"/>
      <c r="K65" s="24"/>
      <c r="L65" s="25"/>
      <c r="M65" s="25"/>
      <c r="N65" s="25"/>
      <c r="O65" s="25"/>
      <c r="P65" s="25"/>
      <c r="Q65" s="19"/>
      <c r="S65" s="48" t="s">
        <v>92</v>
      </c>
      <c r="T65" s="43" t="s">
        <v>89</v>
      </c>
      <c r="U65" s="43">
        <v>250</v>
      </c>
      <c r="V65" s="7">
        <f t="shared" si="0"/>
        <v>25</v>
      </c>
      <c r="W65" s="94">
        <f t="shared" si="1"/>
        <v>275</v>
      </c>
      <c r="X65" s="94">
        <v>275</v>
      </c>
      <c r="Y65" s="47">
        <v>275</v>
      </c>
      <c r="Z65" s="7">
        <f t="shared" si="2"/>
        <v>27.5</v>
      </c>
      <c r="AA65" s="94">
        <f t="shared" si="3"/>
        <v>302.5</v>
      </c>
      <c r="AB65" s="94">
        <v>302.5</v>
      </c>
      <c r="AC65" s="47">
        <v>303</v>
      </c>
      <c r="AE65" s="47">
        <v>303</v>
      </c>
      <c r="AF65" s="7">
        <f t="shared" si="4"/>
        <v>30.3</v>
      </c>
      <c r="AG65" s="94">
        <f t="shared" si="5"/>
        <v>333.3</v>
      </c>
      <c r="AH65" s="47">
        <v>333</v>
      </c>
    </row>
    <row r="66" spans="1:34" s="7" customFormat="1" ht="38.25" thickBot="1">
      <c r="A66" s="15">
        <v>55</v>
      </c>
      <c r="B66" s="16" t="s">
        <v>36</v>
      </c>
      <c r="C66" s="17">
        <v>5520225</v>
      </c>
      <c r="D66" s="18" t="s">
        <v>57</v>
      </c>
      <c r="E66" s="19">
        <v>90</v>
      </c>
      <c r="F66" s="17"/>
      <c r="G66" s="17"/>
      <c r="H66" s="17"/>
      <c r="I66" s="17"/>
      <c r="J66" s="19"/>
      <c r="K66" s="24"/>
      <c r="L66" s="25"/>
      <c r="M66" s="25"/>
      <c r="N66" s="25"/>
      <c r="O66" s="25"/>
      <c r="P66" s="25"/>
      <c r="Q66" s="19"/>
      <c r="S66" s="50"/>
      <c r="T66" s="43" t="s">
        <v>90</v>
      </c>
      <c r="U66" s="43">
        <v>148</v>
      </c>
      <c r="V66" s="7">
        <f t="shared" si="0"/>
        <v>14.8</v>
      </c>
      <c r="W66" s="94">
        <f t="shared" si="1"/>
        <v>162.80000000000001</v>
      </c>
      <c r="X66" s="94">
        <v>162.80000000000001</v>
      </c>
      <c r="Y66" s="47">
        <v>163</v>
      </c>
      <c r="Z66" s="7">
        <f t="shared" si="2"/>
        <v>16.3</v>
      </c>
      <c r="AA66" s="94">
        <f t="shared" si="3"/>
        <v>179.3</v>
      </c>
      <c r="AB66" s="94">
        <v>179.3</v>
      </c>
      <c r="AC66" s="47">
        <v>179</v>
      </c>
      <c r="AE66" s="47">
        <v>179</v>
      </c>
      <c r="AF66" s="7">
        <f t="shared" si="4"/>
        <v>17.900000000000002</v>
      </c>
      <c r="AG66" s="94">
        <f t="shared" si="5"/>
        <v>196.9</v>
      </c>
      <c r="AH66" s="47">
        <v>197</v>
      </c>
    </row>
    <row r="67" spans="1:34" ht="38.25" thickBot="1">
      <c r="A67" s="15">
        <v>56</v>
      </c>
      <c r="B67" s="16" t="s">
        <v>37</v>
      </c>
      <c r="C67" s="17">
        <v>5520227</v>
      </c>
      <c r="D67" s="18" t="s">
        <v>57</v>
      </c>
      <c r="E67" s="19">
        <v>95</v>
      </c>
      <c r="F67" s="17"/>
      <c r="G67" s="17"/>
      <c r="H67" s="17"/>
      <c r="I67" s="17"/>
      <c r="J67" s="19"/>
      <c r="K67" s="26"/>
      <c r="L67" s="27">
        <v>6</v>
      </c>
      <c r="M67" s="27">
        <v>0</v>
      </c>
      <c r="N67" s="27">
        <v>0</v>
      </c>
      <c r="O67" s="27">
        <v>6</v>
      </c>
      <c r="P67" s="27">
        <v>3</v>
      </c>
      <c r="Q67" s="27">
        <v>6</v>
      </c>
      <c r="S67" s="96" t="s">
        <v>93</v>
      </c>
      <c r="T67" s="43" t="s">
        <v>89</v>
      </c>
      <c r="U67" s="43">
        <v>117</v>
      </c>
      <c r="V67" s="7">
        <f t="shared" si="0"/>
        <v>11.700000000000001</v>
      </c>
      <c r="W67" s="94">
        <f t="shared" si="1"/>
        <v>128.69999999999999</v>
      </c>
      <c r="X67" s="94">
        <v>128.69999999999999</v>
      </c>
      <c r="Y67" s="47">
        <v>129</v>
      </c>
      <c r="Z67" s="7">
        <f t="shared" si="2"/>
        <v>12.9</v>
      </c>
      <c r="AA67" s="94">
        <f t="shared" si="3"/>
        <v>141.9</v>
      </c>
      <c r="AB67" s="94">
        <v>141.9</v>
      </c>
      <c r="AC67" s="47">
        <v>142</v>
      </c>
      <c r="AE67" s="47">
        <v>142</v>
      </c>
      <c r="AF67" s="7">
        <f t="shared" si="4"/>
        <v>14.200000000000001</v>
      </c>
      <c r="AG67" s="94">
        <f t="shared" si="5"/>
        <v>156.19999999999999</v>
      </c>
      <c r="AH67" s="47">
        <v>156</v>
      </c>
    </row>
    <row r="68" spans="1:34" ht="38.25" thickBot="1">
      <c r="A68" s="15">
        <v>57</v>
      </c>
      <c r="B68" s="16" t="s">
        <v>44</v>
      </c>
      <c r="C68" s="17">
        <v>5540204</v>
      </c>
      <c r="D68" s="18" t="s">
        <v>57</v>
      </c>
      <c r="E68" s="19">
        <v>80</v>
      </c>
      <c r="F68" s="17"/>
      <c r="G68" s="17"/>
      <c r="H68" s="17"/>
      <c r="I68" s="17"/>
      <c r="J68" s="19"/>
      <c r="K68" s="24"/>
      <c r="L68" s="22"/>
      <c r="M68" s="22"/>
      <c r="N68" s="22"/>
      <c r="O68" s="22"/>
      <c r="P68" s="22"/>
      <c r="Q68" s="22"/>
      <c r="S68" s="97"/>
      <c r="T68" s="43" t="s">
        <v>90</v>
      </c>
      <c r="U68" s="43">
        <v>47</v>
      </c>
      <c r="V68" s="7">
        <f t="shared" si="0"/>
        <v>4.7</v>
      </c>
      <c r="W68" s="94">
        <f t="shared" si="1"/>
        <v>51.7</v>
      </c>
      <c r="X68" s="94">
        <v>51.7</v>
      </c>
      <c r="Y68" s="47">
        <v>52</v>
      </c>
      <c r="Z68" s="7">
        <f t="shared" si="2"/>
        <v>5.2</v>
      </c>
      <c r="AA68" s="94">
        <f t="shared" si="3"/>
        <v>57.2</v>
      </c>
      <c r="AB68" s="94">
        <v>57.2</v>
      </c>
      <c r="AC68" s="47">
        <v>57</v>
      </c>
      <c r="AE68" s="47">
        <v>57</v>
      </c>
      <c r="AF68" s="7">
        <f t="shared" si="4"/>
        <v>5.7</v>
      </c>
      <c r="AG68" s="94">
        <f t="shared" si="5"/>
        <v>62.7</v>
      </c>
      <c r="AH68" s="47">
        <v>63</v>
      </c>
    </row>
    <row r="69" spans="1:34" s="7" customFormat="1" ht="38.25" thickBot="1">
      <c r="A69" s="15">
        <v>58</v>
      </c>
      <c r="B69" s="16" t="s">
        <v>39</v>
      </c>
      <c r="C69" s="17">
        <v>5540205</v>
      </c>
      <c r="D69" s="18" t="s">
        <v>57</v>
      </c>
      <c r="E69" s="19">
        <v>50</v>
      </c>
      <c r="F69" s="17"/>
      <c r="G69" s="17"/>
      <c r="H69" s="17"/>
      <c r="I69" s="17"/>
      <c r="J69" s="19"/>
      <c r="K69" s="24"/>
      <c r="L69" s="22"/>
      <c r="M69" s="22"/>
      <c r="N69" s="22"/>
      <c r="O69" s="22"/>
      <c r="P69" s="22"/>
      <c r="Q69" s="22"/>
      <c r="S69" s="96" t="s">
        <v>94</v>
      </c>
      <c r="T69" s="43" t="s">
        <v>89</v>
      </c>
      <c r="U69" s="43">
        <v>567</v>
      </c>
      <c r="V69" s="7">
        <f t="shared" si="0"/>
        <v>56.7</v>
      </c>
      <c r="W69" s="94">
        <f t="shared" si="1"/>
        <v>623.70000000000005</v>
      </c>
      <c r="X69" s="94">
        <v>623.70000000000005</v>
      </c>
      <c r="Y69" s="47">
        <v>624</v>
      </c>
      <c r="Z69" s="7">
        <f t="shared" si="2"/>
        <v>62.400000000000006</v>
      </c>
      <c r="AA69" s="94">
        <f t="shared" si="3"/>
        <v>686.4</v>
      </c>
      <c r="AB69" s="94">
        <v>686.4</v>
      </c>
      <c r="AC69" s="47">
        <v>686</v>
      </c>
      <c r="AE69" s="47">
        <v>686</v>
      </c>
      <c r="AF69" s="7">
        <f t="shared" si="4"/>
        <v>68.600000000000009</v>
      </c>
      <c r="AG69" s="94">
        <f t="shared" si="5"/>
        <v>754.6</v>
      </c>
      <c r="AH69" s="47">
        <v>755</v>
      </c>
    </row>
    <row r="70" spans="1:34" s="7" customFormat="1" ht="31.5" customHeight="1" thickBot="1">
      <c r="A70" s="15">
        <v>59</v>
      </c>
      <c r="B70" s="16" t="s">
        <v>49</v>
      </c>
      <c r="C70" s="17">
        <v>5540207</v>
      </c>
      <c r="D70" s="18" t="s">
        <v>57</v>
      </c>
      <c r="E70" s="19">
        <v>35</v>
      </c>
      <c r="F70" s="17"/>
      <c r="G70" s="17"/>
      <c r="H70" s="17"/>
      <c r="I70" s="17"/>
      <c r="J70" s="19"/>
      <c r="K70" s="24"/>
      <c r="L70" s="22"/>
      <c r="M70" s="22"/>
      <c r="N70" s="22"/>
      <c r="O70" s="22"/>
      <c r="P70" s="22"/>
      <c r="Q70" s="22"/>
      <c r="S70" s="97"/>
      <c r="T70" s="43" t="s">
        <v>90</v>
      </c>
      <c r="U70" s="43">
        <v>77</v>
      </c>
      <c r="V70" s="7">
        <f t="shared" si="0"/>
        <v>7.7</v>
      </c>
      <c r="W70" s="94">
        <f t="shared" si="1"/>
        <v>84.7</v>
      </c>
      <c r="X70" s="94">
        <v>84.7</v>
      </c>
      <c r="Y70" s="47">
        <v>85</v>
      </c>
      <c r="Z70" s="7">
        <f t="shared" si="2"/>
        <v>8.5</v>
      </c>
      <c r="AA70" s="94">
        <f t="shared" si="3"/>
        <v>93.5</v>
      </c>
      <c r="AB70" s="94">
        <v>93.5</v>
      </c>
      <c r="AC70" s="47">
        <v>94</v>
      </c>
      <c r="AE70" s="47">
        <v>94</v>
      </c>
      <c r="AF70" s="7">
        <f t="shared" si="4"/>
        <v>9.4</v>
      </c>
      <c r="AG70" s="94">
        <f t="shared" si="5"/>
        <v>103.4</v>
      </c>
      <c r="AH70" s="47">
        <v>103</v>
      </c>
    </row>
    <row r="71" spans="1:34" ht="31.5" customHeight="1" thickBot="1">
      <c r="A71" s="15">
        <v>60</v>
      </c>
      <c r="B71" s="16" t="s">
        <v>40</v>
      </c>
      <c r="C71" s="17">
        <v>5580201</v>
      </c>
      <c r="D71" s="18" t="s">
        <v>57</v>
      </c>
      <c r="E71" s="19">
        <v>30</v>
      </c>
      <c r="F71" s="17"/>
      <c r="G71" s="17"/>
      <c r="H71" s="17"/>
      <c r="I71" s="17"/>
      <c r="J71" s="19"/>
      <c r="K71" s="24"/>
      <c r="L71" s="25"/>
      <c r="M71" s="25"/>
      <c r="N71" s="25"/>
      <c r="O71" s="25"/>
      <c r="P71" s="25"/>
      <c r="Q71" s="19"/>
      <c r="S71" s="96" t="s">
        <v>95</v>
      </c>
      <c r="T71" s="43" t="s">
        <v>89</v>
      </c>
      <c r="U71" s="43">
        <v>273</v>
      </c>
      <c r="V71" s="7">
        <f t="shared" si="0"/>
        <v>27.3</v>
      </c>
      <c r="W71" s="94">
        <f t="shared" si="1"/>
        <v>300.3</v>
      </c>
      <c r="X71" s="94">
        <v>300.3</v>
      </c>
      <c r="Y71" s="47">
        <v>300</v>
      </c>
      <c r="Z71" s="7">
        <f t="shared" si="2"/>
        <v>30</v>
      </c>
      <c r="AA71" s="94">
        <f t="shared" si="3"/>
        <v>330</v>
      </c>
      <c r="AB71" s="94">
        <v>330</v>
      </c>
      <c r="AC71" s="47">
        <v>330</v>
      </c>
      <c r="AE71" s="47">
        <v>330</v>
      </c>
      <c r="AF71" s="7">
        <f t="shared" si="4"/>
        <v>33</v>
      </c>
      <c r="AG71" s="94">
        <f t="shared" si="5"/>
        <v>363</v>
      </c>
      <c r="AH71" s="47">
        <v>363</v>
      </c>
    </row>
    <row r="72" spans="1:34" ht="31.5" customHeight="1" thickBot="1">
      <c r="A72" s="15">
        <v>61</v>
      </c>
      <c r="B72" s="16" t="s">
        <v>45</v>
      </c>
      <c r="C72" s="17">
        <v>5520117</v>
      </c>
      <c r="D72" s="18" t="s">
        <v>57</v>
      </c>
      <c r="E72" s="19">
        <v>80</v>
      </c>
      <c r="F72" s="17"/>
      <c r="G72" s="17"/>
      <c r="H72" s="17"/>
      <c r="I72" s="17"/>
      <c r="J72" s="19"/>
      <c r="K72" s="24"/>
      <c r="L72" s="25"/>
      <c r="M72" s="25"/>
      <c r="N72" s="25"/>
      <c r="O72" s="25"/>
      <c r="P72" s="25"/>
      <c r="Q72" s="19"/>
      <c r="S72" s="97"/>
      <c r="T72" s="43" t="s">
        <v>90</v>
      </c>
      <c r="U72" s="43">
        <v>58</v>
      </c>
      <c r="V72" s="7">
        <f t="shared" si="0"/>
        <v>5.8000000000000007</v>
      </c>
      <c r="W72" s="94">
        <f t="shared" si="1"/>
        <v>63.8</v>
      </c>
      <c r="X72" s="94">
        <v>63.8</v>
      </c>
      <c r="Y72" s="47">
        <v>64</v>
      </c>
      <c r="Z72" s="7">
        <f t="shared" si="2"/>
        <v>6.4</v>
      </c>
      <c r="AA72" s="94">
        <f t="shared" si="3"/>
        <v>70.400000000000006</v>
      </c>
      <c r="AB72" s="94">
        <v>70.400000000000006</v>
      </c>
      <c r="AC72" s="47">
        <v>70</v>
      </c>
      <c r="AE72" s="47">
        <v>70</v>
      </c>
      <c r="AF72" s="7">
        <f t="shared" si="4"/>
        <v>7</v>
      </c>
      <c r="AG72" s="94">
        <f t="shared" si="5"/>
        <v>77</v>
      </c>
      <c r="AH72" s="47">
        <v>77</v>
      </c>
    </row>
    <row r="73" spans="1:34" ht="31.5" customHeight="1" thickBot="1">
      <c r="A73" s="15">
        <v>62</v>
      </c>
      <c r="B73" s="16" t="s">
        <v>41</v>
      </c>
      <c r="C73" s="17">
        <v>5210402</v>
      </c>
      <c r="D73" s="18" t="s">
        <v>57</v>
      </c>
      <c r="E73" s="19">
        <v>55</v>
      </c>
      <c r="F73" s="17"/>
      <c r="G73" s="17"/>
      <c r="H73" s="17"/>
      <c r="I73" s="17"/>
      <c r="J73" s="19"/>
      <c r="K73" s="24"/>
      <c r="L73" s="25"/>
      <c r="M73" s="25"/>
      <c r="N73" s="25"/>
      <c r="O73" s="25"/>
      <c r="P73" s="25"/>
      <c r="Q73" s="19"/>
      <c r="S73" s="96" t="s">
        <v>96</v>
      </c>
      <c r="T73" s="43" t="s">
        <v>89</v>
      </c>
      <c r="U73" s="43">
        <v>108</v>
      </c>
      <c r="V73" s="7">
        <f t="shared" si="0"/>
        <v>10.8</v>
      </c>
      <c r="W73" s="94">
        <f t="shared" si="1"/>
        <v>118.8</v>
      </c>
      <c r="X73" s="94">
        <v>118.8</v>
      </c>
      <c r="Y73" s="47">
        <v>119</v>
      </c>
      <c r="Z73" s="7">
        <f t="shared" si="2"/>
        <v>11.9</v>
      </c>
      <c r="AA73" s="94">
        <f t="shared" si="3"/>
        <v>130.9</v>
      </c>
      <c r="AB73" s="94">
        <v>130.9</v>
      </c>
      <c r="AC73" s="47">
        <v>131</v>
      </c>
      <c r="AE73" s="47">
        <v>131</v>
      </c>
      <c r="AF73" s="7">
        <f t="shared" si="4"/>
        <v>13.100000000000001</v>
      </c>
      <c r="AG73" s="94">
        <f t="shared" si="5"/>
        <v>144.1</v>
      </c>
      <c r="AH73" s="47">
        <v>144</v>
      </c>
    </row>
    <row r="74" spans="1:34" s="7" customFormat="1" ht="31.5" customHeight="1" thickBot="1">
      <c r="A74" s="15">
        <v>63</v>
      </c>
      <c r="B74" s="16" t="s">
        <v>42</v>
      </c>
      <c r="C74" s="17">
        <v>5340122</v>
      </c>
      <c r="D74" s="18" t="s">
        <v>57</v>
      </c>
      <c r="E74" s="19">
        <v>40</v>
      </c>
      <c r="F74" s="17"/>
      <c r="G74" s="17"/>
      <c r="H74" s="17"/>
      <c r="I74" s="17"/>
      <c r="J74" s="19"/>
      <c r="K74" s="24"/>
      <c r="L74" s="25"/>
      <c r="M74" s="25"/>
      <c r="N74" s="25"/>
      <c r="O74" s="25"/>
      <c r="P74" s="25"/>
      <c r="Q74" s="19"/>
      <c r="S74" s="97"/>
      <c r="T74" s="43" t="s">
        <v>90</v>
      </c>
      <c r="U74" s="43">
        <v>60</v>
      </c>
      <c r="V74" s="7">
        <f t="shared" si="0"/>
        <v>6</v>
      </c>
      <c r="W74" s="94">
        <f t="shared" si="1"/>
        <v>66</v>
      </c>
      <c r="X74" s="94">
        <v>66</v>
      </c>
      <c r="Y74" s="47">
        <v>66</v>
      </c>
      <c r="Z74" s="7">
        <f t="shared" si="2"/>
        <v>6.6000000000000005</v>
      </c>
      <c r="AA74" s="94">
        <f t="shared" si="3"/>
        <v>72.599999999999994</v>
      </c>
      <c r="AB74" s="94">
        <v>72.599999999999994</v>
      </c>
      <c r="AC74" s="47">
        <v>73</v>
      </c>
      <c r="AE74" s="47">
        <v>73</v>
      </c>
      <c r="AF74" s="7">
        <f t="shared" si="4"/>
        <v>7.3000000000000007</v>
      </c>
      <c r="AG74" s="94">
        <f t="shared" si="5"/>
        <v>80.3</v>
      </c>
      <c r="AH74" s="47">
        <v>80</v>
      </c>
    </row>
    <row r="75" spans="1:34" ht="31.5" customHeight="1">
      <c r="A75" s="86">
        <v>64</v>
      </c>
      <c r="B75" s="87" t="s">
        <v>79</v>
      </c>
      <c r="C75" s="88">
        <v>4890</v>
      </c>
      <c r="D75" s="89" t="s">
        <v>58</v>
      </c>
      <c r="E75" s="90"/>
      <c r="F75" s="91">
        <v>405</v>
      </c>
      <c r="G75" s="91">
        <v>51</v>
      </c>
      <c r="H75" s="89"/>
      <c r="I75" s="89"/>
      <c r="J75" s="89"/>
      <c r="K75" s="92"/>
      <c r="L75" s="91">
        <v>108</v>
      </c>
      <c r="M75" s="91">
        <v>11</v>
      </c>
      <c r="N75" s="22"/>
      <c r="O75" s="22"/>
      <c r="P75" s="22"/>
      <c r="Q75" s="22"/>
      <c r="U75" s="1">
        <f>SUM(U62:U74)</f>
        <v>3332</v>
      </c>
      <c r="W75" s="94">
        <f>SUM(W62:W74)</f>
        <v>3665.2</v>
      </c>
      <c r="X75" s="94">
        <f>SUM(X62:X74)</f>
        <v>3665.2</v>
      </c>
      <c r="Y75" s="1">
        <f>SUM(Y62:Y74)</f>
        <v>3667</v>
      </c>
      <c r="Z75" s="1">
        <f>SUM(Z62:Z74)</f>
        <v>366.7</v>
      </c>
      <c r="AA75" s="94">
        <f>SUM(AA62:AA74)</f>
        <v>4033.7000000000003</v>
      </c>
      <c r="AB75" s="94">
        <v>4033.7000000000003</v>
      </c>
      <c r="AC75" s="1">
        <f>SUM(AC62:AC74)</f>
        <v>4034</v>
      </c>
      <c r="AE75" s="1">
        <f>SUM(AE62:AE74)</f>
        <v>4034</v>
      </c>
      <c r="AG75" s="95">
        <f>SUM(AG62:AG74)</f>
        <v>4437.4000000000005</v>
      </c>
      <c r="AH75" s="1">
        <f>SUM(AH62:AH74)</f>
        <v>4438</v>
      </c>
    </row>
    <row r="76" spans="1:34" ht="31.5" customHeight="1">
      <c r="A76" s="86">
        <v>65</v>
      </c>
      <c r="B76" s="87" t="s">
        <v>7</v>
      </c>
      <c r="C76" s="88">
        <v>5102</v>
      </c>
      <c r="D76" s="89" t="s">
        <v>58</v>
      </c>
      <c r="E76" s="90"/>
      <c r="F76" s="91">
        <v>40</v>
      </c>
      <c r="G76" s="91">
        <v>0</v>
      </c>
      <c r="H76" s="89"/>
      <c r="I76" s="89"/>
      <c r="J76" s="89"/>
      <c r="K76" s="93"/>
      <c r="L76" s="91">
        <v>0</v>
      </c>
      <c r="M76" s="91">
        <v>0</v>
      </c>
      <c r="N76" s="22"/>
      <c r="O76" s="22"/>
      <c r="P76" s="22"/>
      <c r="Q76" s="22"/>
    </row>
    <row r="77" spans="1:34" ht="31.5" customHeight="1">
      <c r="A77" s="15">
        <v>66</v>
      </c>
      <c r="B77" s="28" t="s">
        <v>80</v>
      </c>
      <c r="C77" s="29">
        <v>5103</v>
      </c>
      <c r="D77" s="22" t="s">
        <v>58</v>
      </c>
      <c r="E77" s="30"/>
      <c r="F77" s="27">
        <v>10</v>
      </c>
      <c r="G77" s="27">
        <v>0</v>
      </c>
      <c r="H77" s="22"/>
      <c r="I77" s="22"/>
      <c r="J77" s="22"/>
      <c r="K77" s="31"/>
      <c r="L77" s="27">
        <v>0</v>
      </c>
      <c r="M77" s="27">
        <v>0</v>
      </c>
      <c r="N77" s="22"/>
      <c r="O77" s="22"/>
      <c r="P77" s="22"/>
      <c r="Q77" s="22"/>
    </row>
    <row r="78" spans="1:34" s="8" customFormat="1" ht="31.5" customHeight="1">
      <c r="A78" s="32"/>
      <c r="B78" s="33"/>
      <c r="C78" s="34"/>
      <c r="D78" s="35" t="s">
        <v>51</v>
      </c>
      <c r="E78" s="22"/>
      <c r="F78" s="22">
        <f>SUM(F12:F42)</f>
        <v>16</v>
      </c>
      <c r="G78" s="22">
        <f t="shared" ref="G78:J78" si="6">SUM(G12:G42)</f>
        <v>1</v>
      </c>
      <c r="H78" s="22">
        <f t="shared" si="6"/>
        <v>0</v>
      </c>
      <c r="I78" s="22">
        <f t="shared" si="6"/>
        <v>0</v>
      </c>
      <c r="J78" s="22">
        <f t="shared" si="6"/>
        <v>6</v>
      </c>
      <c r="K78" s="36"/>
      <c r="L78" s="22">
        <f>SUM(L12:L42)</f>
        <v>154</v>
      </c>
      <c r="M78" s="22">
        <f t="shared" ref="M78:Q78" si="7">SUM(M12:M42)</f>
        <v>1</v>
      </c>
      <c r="N78" s="22">
        <f t="shared" si="7"/>
        <v>0</v>
      </c>
      <c r="O78" s="22">
        <f t="shared" si="7"/>
        <v>0</v>
      </c>
      <c r="P78" s="22">
        <f t="shared" si="7"/>
        <v>36</v>
      </c>
      <c r="Q78" s="22">
        <f t="shared" si="7"/>
        <v>154</v>
      </c>
    </row>
    <row r="79" spans="1:34" s="8" customFormat="1" ht="31.5" customHeight="1">
      <c r="A79" s="32"/>
      <c r="B79" s="33"/>
      <c r="C79" s="34"/>
      <c r="D79" s="35" t="s">
        <v>52</v>
      </c>
      <c r="E79" s="22"/>
      <c r="F79" s="22">
        <v>0</v>
      </c>
      <c r="G79" s="22">
        <v>0</v>
      </c>
      <c r="H79" s="22">
        <v>0</v>
      </c>
      <c r="I79" s="22">
        <v>0</v>
      </c>
      <c r="J79" s="22">
        <v>0</v>
      </c>
      <c r="K79" s="36"/>
      <c r="L79" s="22">
        <f>SUM(L43:L74)</f>
        <v>32</v>
      </c>
      <c r="M79" s="22">
        <f t="shared" ref="M79:Q79" si="8">SUM(M43:M74)</f>
        <v>3</v>
      </c>
      <c r="N79" s="22">
        <f t="shared" si="8"/>
        <v>0</v>
      </c>
      <c r="O79" s="22">
        <f t="shared" si="8"/>
        <v>32</v>
      </c>
      <c r="P79" s="22">
        <f t="shared" si="8"/>
        <v>25</v>
      </c>
      <c r="Q79" s="22">
        <f t="shared" si="8"/>
        <v>32</v>
      </c>
    </row>
    <row r="80" spans="1:34" s="8" customFormat="1" ht="31.5" customHeight="1">
      <c r="A80" s="32"/>
      <c r="B80" s="33"/>
      <c r="C80" s="34"/>
      <c r="D80" s="35" t="s">
        <v>53</v>
      </c>
      <c r="E80" s="22"/>
      <c r="F80" s="22">
        <f>SUM(F78:F79)</f>
        <v>16</v>
      </c>
      <c r="G80" s="22">
        <f t="shared" ref="G80:J80" si="9">SUM(G78:G79)</f>
        <v>1</v>
      </c>
      <c r="H80" s="22">
        <f t="shared" si="9"/>
        <v>0</v>
      </c>
      <c r="I80" s="22">
        <f t="shared" si="9"/>
        <v>0</v>
      </c>
      <c r="J80" s="22">
        <f t="shared" si="9"/>
        <v>6</v>
      </c>
      <c r="K80" s="36"/>
      <c r="L80" s="22">
        <f>SUM(L78:L79)</f>
        <v>186</v>
      </c>
      <c r="M80" s="22">
        <f t="shared" ref="M80:Q80" si="10">SUM(M78:M79)</f>
        <v>4</v>
      </c>
      <c r="N80" s="22">
        <f t="shared" si="10"/>
        <v>0</v>
      </c>
      <c r="O80" s="22">
        <f t="shared" si="10"/>
        <v>32</v>
      </c>
      <c r="P80" s="22">
        <f t="shared" si="10"/>
        <v>61</v>
      </c>
      <c r="Q80" s="22">
        <f t="shared" si="10"/>
        <v>186</v>
      </c>
    </row>
    <row r="81" spans="1:18" s="8" customFormat="1" ht="31.5" customHeight="1">
      <c r="A81" s="32"/>
      <c r="B81" s="33"/>
      <c r="C81" s="34"/>
      <c r="D81" s="22" t="s">
        <v>46</v>
      </c>
      <c r="E81" s="22"/>
      <c r="F81" s="22">
        <f>SUM(F75:F77)</f>
        <v>455</v>
      </c>
      <c r="G81" s="22">
        <f t="shared" ref="G81" si="11">SUM(G75:G77)</f>
        <v>51</v>
      </c>
      <c r="H81" s="22"/>
      <c r="I81" s="22"/>
      <c r="J81" s="22"/>
      <c r="K81" s="22"/>
      <c r="L81" s="22">
        <f>SUM(L75:L77)</f>
        <v>108</v>
      </c>
      <c r="M81" s="22">
        <f>SUM(M75:M77)</f>
        <v>11</v>
      </c>
      <c r="N81" s="22"/>
      <c r="O81" s="22"/>
      <c r="P81" s="22"/>
      <c r="Q81" s="35" t="s">
        <v>54</v>
      </c>
    </row>
    <row r="82" spans="1:18" ht="31.5" customHeight="1">
      <c r="A82" s="37"/>
      <c r="B82" s="37"/>
      <c r="C82" s="37"/>
      <c r="D82" s="37"/>
      <c r="E82" s="37"/>
      <c r="F82" s="37"/>
      <c r="G82" s="37"/>
      <c r="H82" s="37"/>
      <c r="I82" s="37"/>
      <c r="J82" s="37"/>
      <c r="K82" s="37"/>
      <c r="L82" s="37"/>
      <c r="M82" s="37"/>
      <c r="N82" s="37"/>
      <c r="O82" s="37"/>
      <c r="P82" s="37"/>
      <c r="Q82" s="37"/>
    </row>
    <row r="83" spans="1:18">
      <c r="A83" s="37"/>
      <c r="B83" s="37"/>
      <c r="C83" s="37"/>
      <c r="D83" s="37"/>
      <c r="E83" s="37"/>
      <c r="F83" s="37"/>
      <c r="L83" s="38"/>
      <c r="M83" s="38"/>
      <c r="N83" s="38" t="s">
        <v>14</v>
      </c>
      <c r="O83" s="38"/>
      <c r="P83" s="38"/>
    </row>
    <row r="84" spans="1:18">
      <c r="A84" s="37"/>
      <c r="B84" s="37"/>
      <c r="C84" s="37"/>
      <c r="D84" s="37"/>
      <c r="E84" s="37"/>
      <c r="F84" s="37"/>
      <c r="G84" s="37"/>
      <c r="H84" s="37"/>
      <c r="I84" s="37"/>
      <c r="J84" s="37"/>
      <c r="K84" s="37"/>
      <c r="L84" s="37"/>
      <c r="M84" s="37"/>
      <c r="N84" s="37"/>
      <c r="O84" s="37"/>
      <c r="P84" s="37"/>
      <c r="Q84" s="37"/>
    </row>
    <row r="85" spans="1:18">
      <c r="A85" s="37"/>
      <c r="B85" s="37"/>
      <c r="C85" s="37"/>
      <c r="D85" s="37"/>
      <c r="E85" s="37"/>
      <c r="F85" s="37"/>
      <c r="G85" s="37"/>
      <c r="H85" s="37"/>
      <c r="I85" s="37"/>
      <c r="J85" s="37"/>
      <c r="K85" s="37"/>
      <c r="L85" s="37"/>
      <c r="M85" s="37"/>
      <c r="N85" s="37"/>
      <c r="O85" s="37"/>
      <c r="P85" s="37"/>
      <c r="Q85" s="37"/>
    </row>
    <row r="86" spans="1:18">
      <c r="A86" s="37"/>
      <c r="B86" s="37"/>
      <c r="C86" s="37"/>
      <c r="D86" s="37"/>
      <c r="E86" s="37"/>
      <c r="F86" s="37"/>
      <c r="G86" s="98"/>
      <c r="H86" s="98"/>
      <c r="I86" s="98"/>
      <c r="J86" s="98"/>
      <c r="K86" s="98"/>
      <c r="L86" s="98"/>
      <c r="M86" s="37"/>
      <c r="N86" s="37"/>
      <c r="O86" s="37"/>
      <c r="P86" s="37"/>
      <c r="Q86" s="37"/>
    </row>
    <row r="87" spans="1:18">
      <c r="A87" s="37"/>
      <c r="B87" s="37"/>
      <c r="C87" s="37"/>
      <c r="D87" s="37"/>
      <c r="E87" s="37"/>
      <c r="F87" s="37"/>
      <c r="G87" s="37"/>
      <c r="H87" s="37"/>
      <c r="I87" s="37"/>
      <c r="J87" s="37"/>
      <c r="K87" s="37"/>
      <c r="L87" s="37"/>
      <c r="M87" s="37"/>
      <c r="N87" s="37"/>
      <c r="O87" s="37"/>
      <c r="P87" s="37"/>
      <c r="Q87" s="37"/>
    </row>
    <row r="88" spans="1:18">
      <c r="A88" s="37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37"/>
      <c r="M88" s="37"/>
      <c r="N88" s="37"/>
      <c r="O88" s="37"/>
      <c r="P88" s="37"/>
      <c r="Q88" s="37"/>
    </row>
    <row r="89" spans="1:18">
      <c r="A89" s="37"/>
      <c r="B89" s="37"/>
      <c r="C89" s="37"/>
      <c r="D89" s="37"/>
      <c r="E89" s="37"/>
      <c r="F89" s="37"/>
      <c r="M89" s="39" t="s">
        <v>55</v>
      </c>
      <c r="N89" s="39"/>
      <c r="O89" s="39"/>
      <c r="P89" s="39"/>
      <c r="Q89" s="39"/>
      <c r="R89" s="39"/>
    </row>
  </sheetData>
  <mergeCells count="25">
    <mergeCell ref="E8:E10"/>
    <mergeCell ref="F8:J8"/>
    <mergeCell ref="F9:F10"/>
    <mergeCell ref="L9:L10"/>
    <mergeCell ref="E1:Q1"/>
    <mergeCell ref="C8:C10"/>
    <mergeCell ref="F4:Q4"/>
    <mergeCell ref="A6:Q6"/>
    <mergeCell ref="A7:Q7"/>
    <mergeCell ref="B8:B10"/>
    <mergeCell ref="A8:A10"/>
    <mergeCell ref="L8:Q8"/>
    <mergeCell ref="M9:Q9"/>
    <mergeCell ref="G9:J9"/>
    <mergeCell ref="K8:K10"/>
    <mergeCell ref="E2:Q2"/>
    <mergeCell ref="A2:D2"/>
    <mergeCell ref="A1:D1"/>
    <mergeCell ref="A3:D3"/>
    <mergeCell ref="D8:D10"/>
    <mergeCell ref="S73:S74"/>
    <mergeCell ref="S67:S68"/>
    <mergeCell ref="S69:S70"/>
    <mergeCell ref="S71:S72"/>
    <mergeCell ref="G86:L86"/>
  </mergeCells>
  <printOptions horizontalCentered="1"/>
  <pageMargins left="0" right="0" top="0.75" bottom="0.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5"/>
  <sheetViews>
    <sheetView topLeftCell="B1" workbookViewId="0">
      <selection activeCell="I21" sqref="I21"/>
    </sheetView>
  </sheetViews>
  <sheetFormatPr defaultRowHeight="15"/>
  <cols>
    <col min="1" max="1" width="22.140625" customWidth="1"/>
    <col min="2" max="2" width="21" customWidth="1"/>
    <col min="6" max="6" width="16" customWidth="1"/>
    <col min="9" max="9" width="13.85546875" customWidth="1"/>
  </cols>
  <sheetData>
    <row r="1" spans="1:19" ht="19.5" thickBot="1">
      <c r="D1" s="46">
        <v>2488</v>
      </c>
      <c r="K1">
        <v>2018</v>
      </c>
      <c r="M1" s="54">
        <v>2018</v>
      </c>
      <c r="N1" s="54">
        <v>2019</v>
      </c>
      <c r="O1" s="54"/>
      <c r="P1" s="54"/>
      <c r="Q1" s="54"/>
      <c r="R1" s="54"/>
      <c r="S1" s="54">
        <v>2020</v>
      </c>
    </row>
    <row r="2" spans="1:19" ht="21.75" customHeight="1" thickBot="1">
      <c r="A2" s="40" t="s">
        <v>86</v>
      </c>
      <c r="B2" s="41">
        <v>2262</v>
      </c>
      <c r="D2" s="47">
        <v>653</v>
      </c>
      <c r="F2" s="44">
        <v>594</v>
      </c>
      <c r="I2" s="96" t="s">
        <v>88</v>
      </c>
      <c r="J2" s="41" t="s">
        <v>89</v>
      </c>
      <c r="K2" s="51">
        <v>2262</v>
      </c>
      <c r="L2" s="52"/>
      <c r="M2" s="49">
        <f>K2*10%</f>
        <v>226.20000000000002</v>
      </c>
      <c r="N2" s="55">
        <f>K2+M2</f>
        <v>2488.1999999999998</v>
      </c>
      <c r="O2" s="46">
        <v>2488</v>
      </c>
      <c r="P2">
        <f>O2*10%</f>
        <v>248.8</v>
      </c>
      <c r="Q2" s="55">
        <f>O2+P2</f>
        <v>2736.8</v>
      </c>
      <c r="R2" s="55">
        <v>2736.8</v>
      </c>
      <c r="S2" s="46">
        <v>2737</v>
      </c>
    </row>
    <row r="3" spans="1:19" ht="21.75" customHeight="1" thickBot="1">
      <c r="A3" s="42" t="s">
        <v>7</v>
      </c>
      <c r="B3" s="43">
        <v>1267</v>
      </c>
      <c r="D3" s="47">
        <v>76</v>
      </c>
      <c r="F3" s="45">
        <v>141</v>
      </c>
      <c r="I3" s="97"/>
      <c r="J3" s="43" t="s">
        <v>90</v>
      </c>
      <c r="K3" s="51">
        <v>594</v>
      </c>
      <c r="L3" s="52"/>
      <c r="M3" s="49">
        <f t="shared" ref="M3:M14" si="0">K3*10%</f>
        <v>59.400000000000006</v>
      </c>
      <c r="N3" s="55">
        <f t="shared" ref="N3:N14" si="1">K3+M3</f>
        <v>653.4</v>
      </c>
      <c r="O3" s="47">
        <v>653</v>
      </c>
      <c r="P3">
        <f t="shared" ref="P3:P14" si="2">O3*10%</f>
        <v>65.3</v>
      </c>
      <c r="Q3" s="55">
        <f t="shared" ref="Q3:Q14" si="3">O3+P3</f>
        <v>718.3</v>
      </c>
      <c r="R3" s="55">
        <v>718.3</v>
      </c>
      <c r="S3" s="47">
        <v>718</v>
      </c>
    </row>
    <row r="4" spans="1:19" ht="21.75" customHeight="1" thickBot="1">
      <c r="A4" s="42" t="s">
        <v>87</v>
      </c>
      <c r="B4" s="43">
        <v>375</v>
      </c>
      <c r="D4" s="47">
        <v>811</v>
      </c>
      <c r="F4" s="45">
        <v>69</v>
      </c>
      <c r="I4" s="50" t="s">
        <v>91</v>
      </c>
      <c r="J4" s="43" t="s">
        <v>90</v>
      </c>
      <c r="K4" s="51">
        <v>69</v>
      </c>
      <c r="L4" s="52"/>
      <c r="M4" s="49">
        <f t="shared" si="0"/>
        <v>6.9</v>
      </c>
      <c r="N4" s="55">
        <f t="shared" si="1"/>
        <v>75.900000000000006</v>
      </c>
      <c r="O4" s="47">
        <v>76</v>
      </c>
      <c r="P4">
        <f t="shared" si="2"/>
        <v>7.6000000000000005</v>
      </c>
      <c r="Q4" s="55">
        <f t="shared" si="3"/>
        <v>83.6</v>
      </c>
      <c r="R4" s="55">
        <v>83.6</v>
      </c>
      <c r="S4" s="47">
        <v>84</v>
      </c>
    </row>
    <row r="5" spans="1:19" ht="21.75" customHeight="1" thickBot="1">
      <c r="A5" s="42" t="s">
        <v>34</v>
      </c>
      <c r="B5" s="43">
        <v>145</v>
      </c>
      <c r="D5" s="47">
        <v>260</v>
      </c>
      <c r="F5" s="45">
        <v>96</v>
      </c>
      <c r="I5" s="96" t="s">
        <v>92</v>
      </c>
      <c r="J5" s="43" t="s">
        <v>89</v>
      </c>
      <c r="K5" s="51">
        <v>391</v>
      </c>
      <c r="L5" s="52"/>
      <c r="M5" s="49">
        <f t="shared" si="0"/>
        <v>39.1</v>
      </c>
      <c r="N5" s="55">
        <v>391</v>
      </c>
      <c r="O5" s="47">
        <v>391</v>
      </c>
      <c r="P5">
        <f t="shared" si="2"/>
        <v>39.1</v>
      </c>
      <c r="Q5" s="55">
        <f t="shared" si="3"/>
        <v>430.1</v>
      </c>
      <c r="R5" s="55">
        <v>430</v>
      </c>
      <c r="S5" s="47">
        <v>430</v>
      </c>
    </row>
    <row r="6" spans="1:19" ht="21.75" customHeight="1" thickBot="1">
      <c r="A6" s="42" t="s">
        <v>37</v>
      </c>
      <c r="B6" s="43">
        <v>737</v>
      </c>
      <c r="D6" s="47">
        <v>160</v>
      </c>
      <c r="F6" s="45">
        <v>263</v>
      </c>
      <c r="I6" s="97"/>
      <c r="J6" s="43" t="s">
        <v>90</v>
      </c>
      <c r="K6" s="51">
        <v>263</v>
      </c>
      <c r="L6" s="52"/>
      <c r="M6" s="49">
        <f t="shared" si="0"/>
        <v>26.3</v>
      </c>
      <c r="N6" s="55">
        <v>263</v>
      </c>
      <c r="O6" s="47">
        <v>263</v>
      </c>
      <c r="P6">
        <f t="shared" si="2"/>
        <v>26.3</v>
      </c>
      <c r="Q6" s="55">
        <f t="shared" si="3"/>
        <v>289.3</v>
      </c>
      <c r="R6" s="55">
        <v>289</v>
      </c>
      <c r="S6" s="47">
        <v>289</v>
      </c>
    </row>
    <row r="7" spans="1:19" ht="21.75" customHeight="1" thickBot="1">
      <c r="A7" s="42" t="s">
        <v>18</v>
      </c>
      <c r="B7" s="43">
        <v>293</v>
      </c>
      <c r="D7" s="47">
        <v>47</v>
      </c>
      <c r="F7" s="45">
        <v>293</v>
      </c>
      <c r="I7" s="96" t="s">
        <v>93</v>
      </c>
      <c r="J7" s="43" t="s">
        <v>89</v>
      </c>
      <c r="K7" s="51">
        <v>145</v>
      </c>
      <c r="L7" s="52"/>
      <c r="M7" s="49">
        <f t="shared" si="0"/>
        <v>14.5</v>
      </c>
      <c r="N7" s="55">
        <f t="shared" si="1"/>
        <v>159.5</v>
      </c>
      <c r="O7" s="47">
        <v>160</v>
      </c>
      <c r="P7">
        <f t="shared" si="2"/>
        <v>16</v>
      </c>
      <c r="Q7" s="55">
        <f t="shared" si="3"/>
        <v>176</v>
      </c>
      <c r="R7" s="55">
        <v>176</v>
      </c>
      <c r="S7" s="47">
        <v>176</v>
      </c>
    </row>
    <row r="8" spans="1:19" ht="21.75" customHeight="1" thickBot="1">
      <c r="D8" s="47">
        <v>1394</v>
      </c>
      <c r="F8" s="53">
        <v>43</v>
      </c>
      <c r="G8">
        <v>1456</v>
      </c>
      <c r="I8" s="97"/>
      <c r="J8" s="43" t="s">
        <v>90</v>
      </c>
      <c r="K8" s="51">
        <v>43</v>
      </c>
      <c r="L8" s="52"/>
      <c r="M8" s="49">
        <f t="shared" si="0"/>
        <v>4.3</v>
      </c>
      <c r="N8" s="55">
        <f t="shared" si="1"/>
        <v>47.3</v>
      </c>
      <c r="O8" s="47">
        <v>47</v>
      </c>
      <c r="P8">
        <f t="shared" si="2"/>
        <v>4.7</v>
      </c>
      <c r="Q8" s="55">
        <f t="shared" si="3"/>
        <v>51.7</v>
      </c>
      <c r="R8" s="55">
        <v>51.7</v>
      </c>
      <c r="S8" s="47">
        <v>52</v>
      </c>
    </row>
    <row r="9" spans="1:19" ht="21.75" customHeight="1" thickBot="1">
      <c r="B9">
        <f>SUM(B2:B8)</f>
        <v>5079</v>
      </c>
      <c r="D9" s="47">
        <v>155</v>
      </c>
      <c r="F9">
        <f>SUM(F2:F8)</f>
        <v>1499</v>
      </c>
      <c r="I9" s="96" t="s">
        <v>94</v>
      </c>
      <c r="J9" s="43" t="s">
        <v>89</v>
      </c>
      <c r="K9" s="51">
        <v>1267</v>
      </c>
      <c r="L9" s="52"/>
      <c r="M9" s="49">
        <f t="shared" si="0"/>
        <v>126.7</v>
      </c>
      <c r="N9" s="55">
        <f t="shared" si="1"/>
        <v>1393.7</v>
      </c>
      <c r="O9" s="47">
        <v>1394</v>
      </c>
      <c r="P9">
        <f t="shared" si="2"/>
        <v>139.4</v>
      </c>
      <c r="Q9" s="55">
        <f t="shared" si="3"/>
        <v>1533.4</v>
      </c>
      <c r="R9" s="55">
        <v>1533.4</v>
      </c>
      <c r="S9" s="47">
        <v>1533</v>
      </c>
    </row>
    <row r="10" spans="1:19" ht="21.75" customHeight="1" thickBot="1">
      <c r="D10" s="47">
        <v>413</v>
      </c>
      <c r="I10" s="97"/>
      <c r="J10" s="43" t="s">
        <v>90</v>
      </c>
      <c r="K10" s="51">
        <v>141</v>
      </c>
      <c r="L10" s="52"/>
      <c r="M10" s="49">
        <f t="shared" si="0"/>
        <v>14.100000000000001</v>
      </c>
      <c r="N10" s="55">
        <f t="shared" si="1"/>
        <v>155.1</v>
      </c>
      <c r="O10" s="47">
        <v>155</v>
      </c>
      <c r="P10">
        <f t="shared" si="2"/>
        <v>15.5</v>
      </c>
      <c r="Q10" s="55">
        <f t="shared" si="3"/>
        <v>170.5</v>
      </c>
      <c r="R10" s="55">
        <v>170.5</v>
      </c>
      <c r="S10" s="47">
        <v>171</v>
      </c>
    </row>
    <row r="11" spans="1:19" ht="21.75" customHeight="1" thickBot="1">
      <c r="D11" s="47">
        <v>106</v>
      </c>
      <c r="I11" s="96" t="s">
        <v>95</v>
      </c>
      <c r="J11" s="43" t="s">
        <v>89</v>
      </c>
      <c r="K11" s="51">
        <v>375</v>
      </c>
      <c r="L11" s="52"/>
      <c r="M11" s="49">
        <f t="shared" si="0"/>
        <v>37.5</v>
      </c>
      <c r="N11" s="55">
        <f t="shared" si="1"/>
        <v>412.5</v>
      </c>
      <c r="O11" s="47">
        <v>413</v>
      </c>
      <c r="P11">
        <f t="shared" si="2"/>
        <v>41.300000000000004</v>
      </c>
      <c r="Q11" s="55">
        <f t="shared" si="3"/>
        <v>454.3</v>
      </c>
      <c r="R11" s="55">
        <v>454.3</v>
      </c>
      <c r="S11" s="47">
        <v>454</v>
      </c>
    </row>
    <row r="12" spans="1:19" ht="21.75" customHeight="1" thickBot="1">
      <c r="C12">
        <f>B9+F9</f>
        <v>6578</v>
      </c>
      <c r="D12" s="47">
        <v>322</v>
      </c>
      <c r="I12" s="97"/>
      <c r="J12" s="43" t="s">
        <v>90</v>
      </c>
      <c r="K12" s="51">
        <v>96</v>
      </c>
      <c r="L12" s="52"/>
      <c r="M12" s="49">
        <f t="shared" si="0"/>
        <v>9.6000000000000014</v>
      </c>
      <c r="N12" s="55">
        <f t="shared" si="1"/>
        <v>105.6</v>
      </c>
      <c r="O12" s="47">
        <v>106</v>
      </c>
      <c r="P12">
        <f t="shared" si="2"/>
        <v>10.600000000000001</v>
      </c>
      <c r="Q12" s="55">
        <f t="shared" si="3"/>
        <v>116.6</v>
      </c>
      <c r="R12" s="55">
        <v>116.6</v>
      </c>
      <c r="S12" s="47">
        <v>117</v>
      </c>
    </row>
    <row r="13" spans="1:19" ht="21.75" customHeight="1" thickBot="1">
      <c r="D13" s="47">
        <v>322</v>
      </c>
      <c r="I13" s="96" t="s">
        <v>96</v>
      </c>
      <c r="J13" s="43" t="s">
        <v>89</v>
      </c>
      <c r="K13" s="51">
        <v>133</v>
      </c>
      <c r="L13" s="52"/>
      <c r="M13" s="49">
        <f t="shared" si="0"/>
        <v>13.3</v>
      </c>
      <c r="N13" s="55">
        <v>133</v>
      </c>
      <c r="O13" s="47">
        <v>133</v>
      </c>
      <c r="P13">
        <f t="shared" si="2"/>
        <v>13.3</v>
      </c>
      <c r="Q13" s="55">
        <f t="shared" si="3"/>
        <v>146.30000000000001</v>
      </c>
      <c r="R13" s="55">
        <v>146</v>
      </c>
      <c r="S13" s="47">
        <v>146</v>
      </c>
    </row>
    <row r="14" spans="1:19" ht="21.75" customHeight="1" thickBot="1">
      <c r="D14">
        <f>SUM(D1:D13)</f>
        <v>7207</v>
      </c>
      <c r="I14" s="97"/>
      <c r="J14" s="43" t="s">
        <v>90</v>
      </c>
      <c r="K14" s="51">
        <v>293</v>
      </c>
      <c r="L14" s="52"/>
      <c r="M14" s="49">
        <f t="shared" si="0"/>
        <v>29.3</v>
      </c>
      <c r="N14" s="55">
        <f t="shared" si="1"/>
        <v>322.3</v>
      </c>
      <c r="O14" s="47">
        <v>322</v>
      </c>
      <c r="P14">
        <f t="shared" si="2"/>
        <v>32.200000000000003</v>
      </c>
      <c r="Q14" s="55">
        <f t="shared" si="3"/>
        <v>354.2</v>
      </c>
      <c r="R14" s="55">
        <v>354.2</v>
      </c>
      <c r="S14" s="47">
        <v>354</v>
      </c>
    </row>
    <row r="15" spans="1:19">
      <c r="K15" s="54">
        <f>SUM(K2:K14)</f>
        <v>6072</v>
      </c>
      <c r="L15" s="54"/>
      <c r="M15" s="54"/>
      <c r="N15" s="56">
        <f>SUM(N2:N14)</f>
        <v>6600.5000000000009</v>
      </c>
      <c r="O15">
        <f>SUM(O2:O14)</f>
        <v>6601</v>
      </c>
      <c r="P15">
        <f>SUM(P2:P14)</f>
        <v>660.1</v>
      </c>
      <c r="R15" s="55">
        <f>SUM(R2:R14)</f>
        <v>7260.4000000000015</v>
      </c>
      <c r="S15">
        <f>SUM(S2:S14)</f>
        <v>7261</v>
      </c>
    </row>
  </sheetData>
  <mergeCells count="6">
    <mergeCell ref="I11:I12"/>
    <mergeCell ref="I13:I14"/>
    <mergeCell ref="I7:I8"/>
    <mergeCell ref="I9:I10"/>
    <mergeCell ref="I2:I3"/>
    <mergeCell ref="I5:I6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9"/>
  <sheetViews>
    <sheetView topLeftCell="A37" workbookViewId="0">
      <selection activeCell="A14" sqref="A14:XFD14"/>
    </sheetView>
  </sheetViews>
  <sheetFormatPr defaultRowHeight="15"/>
  <cols>
    <col min="2" max="2" width="32" customWidth="1"/>
    <col min="3" max="7" width="1.85546875" customWidth="1"/>
    <col min="8" max="8" width="9.140625" style="78"/>
    <col min="9" max="9" width="9.140625" style="80"/>
    <col min="11" max="11" width="9.140625" style="78"/>
  </cols>
  <sheetData>
    <row r="1" spans="1:14">
      <c r="A1" s="119" t="s">
        <v>97</v>
      </c>
      <c r="B1" s="113" t="s">
        <v>98</v>
      </c>
      <c r="C1" s="114" t="s">
        <v>99</v>
      </c>
      <c r="D1" s="115"/>
      <c r="E1" s="115"/>
      <c r="F1" s="116"/>
      <c r="G1" s="113" t="s">
        <v>100</v>
      </c>
      <c r="H1" s="113"/>
      <c r="I1" s="113"/>
      <c r="J1" s="113"/>
      <c r="K1" s="113"/>
      <c r="L1" s="113"/>
      <c r="M1" s="113"/>
      <c r="N1" s="113"/>
    </row>
    <row r="2" spans="1:14">
      <c r="A2" s="119"/>
      <c r="B2" s="113"/>
      <c r="C2" s="121" t="s">
        <v>2</v>
      </c>
      <c r="D2" s="121" t="s">
        <v>56</v>
      </c>
      <c r="E2" s="121" t="s">
        <v>57</v>
      </c>
      <c r="F2" s="121" t="s">
        <v>101</v>
      </c>
      <c r="G2" s="121" t="s">
        <v>2</v>
      </c>
      <c r="H2" s="124" t="s">
        <v>102</v>
      </c>
      <c r="I2" s="125"/>
      <c r="J2" s="125"/>
      <c r="K2" s="125"/>
      <c r="L2" s="125"/>
      <c r="M2" s="125"/>
      <c r="N2" s="126"/>
    </row>
    <row r="3" spans="1:14">
      <c r="A3" s="119"/>
      <c r="B3" s="120"/>
      <c r="C3" s="122"/>
      <c r="D3" s="122"/>
      <c r="E3" s="122"/>
      <c r="F3" s="122"/>
      <c r="G3" s="122"/>
      <c r="H3" s="113" t="s">
        <v>56</v>
      </c>
      <c r="I3" s="113"/>
      <c r="J3" s="113"/>
      <c r="K3" s="114" t="s">
        <v>57</v>
      </c>
      <c r="L3" s="115"/>
      <c r="M3" s="116"/>
      <c r="N3" s="113" t="s">
        <v>101</v>
      </c>
    </row>
    <row r="4" spans="1:14" ht="38.25">
      <c r="A4" s="119"/>
      <c r="B4" s="120"/>
      <c r="C4" s="123"/>
      <c r="D4" s="123"/>
      <c r="E4" s="123"/>
      <c r="F4" s="123"/>
      <c r="G4" s="123"/>
      <c r="H4" s="81" t="s">
        <v>103</v>
      </c>
      <c r="I4" s="57" t="s">
        <v>104</v>
      </c>
      <c r="J4" s="57" t="s">
        <v>105</v>
      </c>
      <c r="K4" s="84" t="s">
        <v>106</v>
      </c>
      <c r="L4" s="57" t="s">
        <v>61</v>
      </c>
      <c r="M4" s="57" t="s">
        <v>107</v>
      </c>
      <c r="N4" s="113"/>
    </row>
    <row r="5" spans="1:14" ht="52.5" customHeight="1">
      <c r="A5" s="58" t="s">
        <v>108</v>
      </c>
      <c r="B5" s="58" t="s">
        <v>109</v>
      </c>
      <c r="C5" s="58" t="s">
        <v>110</v>
      </c>
      <c r="D5" s="58" t="s">
        <v>64</v>
      </c>
      <c r="E5" s="58" t="s">
        <v>65</v>
      </c>
      <c r="F5" s="58" t="s">
        <v>66</v>
      </c>
      <c r="G5" s="58" t="s">
        <v>111</v>
      </c>
      <c r="H5" s="82" t="s">
        <v>112</v>
      </c>
      <c r="I5" s="58" t="s">
        <v>69</v>
      </c>
      <c r="J5" s="58" t="s">
        <v>70</v>
      </c>
      <c r="K5" s="74" t="s">
        <v>113</v>
      </c>
      <c r="L5" s="58" t="s">
        <v>72</v>
      </c>
      <c r="M5" s="58" t="s">
        <v>73</v>
      </c>
      <c r="N5" s="58" t="s">
        <v>74</v>
      </c>
    </row>
    <row r="6" spans="1:14" ht="36" customHeight="1">
      <c r="A6" s="59" t="s">
        <v>114</v>
      </c>
      <c r="B6" s="60" t="s">
        <v>115</v>
      </c>
      <c r="C6" s="61"/>
      <c r="D6" s="59"/>
      <c r="E6" s="59"/>
      <c r="F6" s="59"/>
      <c r="G6" s="61"/>
      <c r="H6" s="83"/>
      <c r="I6" s="61"/>
      <c r="J6" s="61"/>
      <c r="K6" s="75"/>
      <c r="L6" s="61"/>
      <c r="M6" s="61"/>
      <c r="N6" s="61"/>
    </row>
    <row r="7" spans="1:14" ht="21.75" customHeight="1">
      <c r="A7" s="62">
        <v>1</v>
      </c>
      <c r="B7" s="63" t="s">
        <v>27</v>
      </c>
      <c r="C7" s="64">
        <f>D7+E7</f>
        <v>145</v>
      </c>
      <c r="D7" s="65">
        <v>95</v>
      </c>
      <c r="E7" s="65">
        <v>50</v>
      </c>
      <c r="F7" s="62"/>
      <c r="G7" s="64">
        <f>H7+K7</f>
        <v>39</v>
      </c>
      <c r="H7" s="83">
        <f t="shared" ref="H7:H41" si="0">I7+J7</f>
        <v>39</v>
      </c>
      <c r="I7" s="65">
        <v>39</v>
      </c>
      <c r="J7" s="65"/>
      <c r="K7" s="85"/>
      <c r="L7" s="65"/>
      <c r="M7" s="65"/>
      <c r="N7" s="65"/>
    </row>
    <row r="8" spans="1:14" ht="21.75" customHeight="1">
      <c r="A8" s="62">
        <v>2</v>
      </c>
      <c r="B8" s="63" t="s">
        <v>26</v>
      </c>
      <c r="C8" s="64">
        <f t="shared" ref="C8:C42" si="1">D8+E8</f>
        <v>140</v>
      </c>
      <c r="D8" s="65">
        <v>90</v>
      </c>
      <c r="E8" s="65">
        <v>50</v>
      </c>
      <c r="F8" s="62"/>
      <c r="G8" s="64">
        <f t="shared" ref="G8:G42" si="2">H8+K8</f>
        <v>40</v>
      </c>
      <c r="H8" s="83">
        <f t="shared" si="0"/>
        <v>40</v>
      </c>
      <c r="I8" s="62">
        <v>40</v>
      </c>
      <c r="J8" s="65"/>
      <c r="K8" s="85"/>
      <c r="L8" s="65"/>
      <c r="M8" s="65"/>
      <c r="N8" s="65"/>
    </row>
    <row r="9" spans="1:14" ht="21.75" customHeight="1">
      <c r="A9" s="62">
        <v>3</v>
      </c>
      <c r="B9" s="63" t="s">
        <v>25</v>
      </c>
      <c r="C9" s="64">
        <f t="shared" si="1"/>
        <v>110</v>
      </c>
      <c r="D9" s="62">
        <v>110</v>
      </c>
      <c r="E9" s="62"/>
      <c r="F9" s="62"/>
      <c r="G9" s="64">
        <f t="shared" si="2"/>
        <v>86</v>
      </c>
      <c r="H9" s="83">
        <f t="shared" si="0"/>
        <v>86</v>
      </c>
      <c r="I9" s="62">
        <v>86</v>
      </c>
      <c r="J9" s="65"/>
      <c r="K9" s="85"/>
      <c r="L9" s="65"/>
      <c r="M9" s="65"/>
      <c r="N9" s="65"/>
    </row>
    <row r="10" spans="1:14" ht="21.75" customHeight="1">
      <c r="A10" s="62">
        <v>4</v>
      </c>
      <c r="B10" s="63" t="s">
        <v>47</v>
      </c>
      <c r="C10" s="64">
        <f t="shared" si="1"/>
        <v>80</v>
      </c>
      <c r="D10" s="62"/>
      <c r="E10" s="65">
        <v>80</v>
      </c>
      <c r="F10" s="62"/>
      <c r="G10" s="64"/>
      <c r="H10" s="83"/>
      <c r="I10" s="65"/>
      <c r="J10" s="65"/>
      <c r="K10" s="85"/>
      <c r="L10" s="65"/>
      <c r="M10" s="65"/>
      <c r="N10" s="65"/>
    </row>
    <row r="11" spans="1:14" ht="21.75" customHeight="1">
      <c r="A11" s="62">
        <v>5</v>
      </c>
      <c r="B11" s="63" t="s">
        <v>7</v>
      </c>
      <c r="C11" s="64">
        <f t="shared" si="1"/>
        <v>230</v>
      </c>
      <c r="D11" s="62">
        <v>180</v>
      </c>
      <c r="E11" s="62">
        <v>50</v>
      </c>
      <c r="F11" s="62"/>
      <c r="G11" s="64">
        <f t="shared" si="2"/>
        <v>634</v>
      </c>
      <c r="H11" s="83">
        <f t="shared" si="0"/>
        <v>557</v>
      </c>
      <c r="I11" s="66">
        <v>549</v>
      </c>
      <c r="J11" s="66">
        <v>8</v>
      </c>
      <c r="K11" s="85">
        <f t="shared" ref="K11:K42" si="3">L11+M11</f>
        <v>77</v>
      </c>
      <c r="L11" s="66">
        <v>77</v>
      </c>
      <c r="M11" s="66"/>
      <c r="N11" s="66"/>
    </row>
    <row r="12" spans="1:14" ht="21.75" customHeight="1">
      <c r="A12" s="62">
        <v>6</v>
      </c>
      <c r="B12" s="67" t="s">
        <v>45</v>
      </c>
      <c r="C12" s="64">
        <f t="shared" si="1"/>
        <v>80</v>
      </c>
      <c r="D12" s="62"/>
      <c r="E12" s="62">
        <v>80</v>
      </c>
      <c r="F12" s="62"/>
      <c r="G12" s="64">
        <f t="shared" si="2"/>
        <v>48</v>
      </c>
      <c r="H12" s="83"/>
      <c r="I12" s="62"/>
      <c r="J12" s="62"/>
      <c r="K12" s="85">
        <f t="shared" si="3"/>
        <v>48</v>
      </c>
      <c r="L12" s="65">
        <v>48</v>
      </c>
      <c r="M12" s="62"/>
      <c r="N12" s="62"/>
    </row>
    <row r="13" spans="1:14" ht="21.75" customHeight="1">
      <c r="A13" s="62">
        <v>7</v>
      </c>
      <c r="B13" s="63" t="s">
        <v>34</v>
      </c>
      <c r="C13" s="64">
        <f t="shared" si="1"/>
        <v>205</v>
      </c>
      <c r="D13" s="62">
        <v>135</v>
      </c>
      <c r="E13" s="62">
        <v>70</v>
      </c>
      <c r="F13" s="62"/>
      <c r="G13" s="64">
        <f t="shared" si="2"/>
        <v>164</v>
      </c>
      <c r="H13" s="83">
        <f t="shared" si="0"/>
        <v>117</v>
      </c>
      <c r="I13" s="62">
        <v>117</v>
      </c>
      <c r="J13" s="62"/>
      <c r="K13" s="85">
        <f t="shared" si="3"/>
        <v>47</v>
      </c>
      <c r="L13" s="62">
        <v>47</v>
      </c>
      <c r="M13" s="62"/>
      <c r="N13" s="62"/>
    </row>
    <row r="14" spans="1:14" ht="21.75" customHeight="1">
      <c r="A14" s="62">
        <v>8</v>
      </c>
      <c r="B14" s="63" t="s">
        <v>33</v>
      </c>
      <c r="C14" s="64">
        <f t="shared" si="1"/>
        <v>185</v>
      </c>
      <c r="D14" s="62">
        <v>130</v>
      </c>
      <c r="E14" s="62">
        <v>55</v>
      </c>
      <c r="F14" s="62"/>
      <c r="G14" s="64">
        <f t="shared" si="2"/>
        <v>328</v>
      </c>
      <c r="H14" s="83">
        <f t="shared" si="0"/>
        <v>270</v>
      </c>
      <c r="I14" s="62">
        <v>201</v>
      </c>
      <c r="J14" s="62">
        <v>69</v>
      </c>
      <c r="K14" s="85">
        <f t="shared" si="3"/>
        <v>58</v>
      </c>
      <c r="L14" s="62">
        <v>58</v>
      </c>
      <c r="M14" s="62"/>
      <c r="N14" s="62"/>
    </row>
    <row r="15" spans="1:14" ht="21.75" customHeight="1">
      <c r="A15" s="62">
        <v>9</v>
      </c>
      <c r="B15" s="63" t="s">
        <v>116</v>
      </c>
      <c r="C15" s="64">
        <f t="shared" si="1"/>
        <v>160</v>
      </c>
      <c r="D15" s="62">
        <v>90</v>
      </c>
      <c r="E15" s="62">
        <v>70</v>
      </c>
      <c r="F15" s="62"/>
      <c r="G15" s="64"/>
      <c r="H15" s="83"/>
      <c r="I15" s="62"/>
      <c r="J15" s="62"/>
      <c r="K15" s="85"/>
      <c r="L15" s="62"/>
      <c r="M15" s="62"/>
      <c r="N15" s="62"/>
    </row>
    <row r="16" spans="1:14" ht="21.75" customHeight="1">
      <c r="A16" s="62">
        <v>10</v>
      </c>
      <c r="B16" s="63" t="s">
        <v>35</v>
      </c>
      <c r="C16" s="64">
        <f t="shared" si="1"/>
        <v>95</v>
      </c>
      <c r="D16" s="62">
        <v>95</v>
      </c>
      <c r="E16" s="62"/>
      <c r="F16" s="62"/>
      <c r="G16" s="64">
        <f t="shared" si="2"/>
        <v>162</v>
      </c>
      <c r="H16" s="83">
        <f t="shared" si="0"/>
        <v>162</v>
      </c>
      <c r="I16" s="62">
        <v>162</v>
      </c>
      <c r="J16" s="62"/>
      <c r="K16" s="85"/>
      <c r="L16" s="62"/>
      <c r="M16" s="62"/>
      <c r="N16" s="62"/>
    </row>
    <row r="17" spans="1:14" ht="21.75" customHeight="1">
      <c r="A17" s="62">
        <v>11</v>
      </c>
      <c r="B17" s="63" t="s">
        <v>117</v>
      </c>
      <c r="C17" s="64">
        <f t="shared" si="1"/>
        <v>55</v>
      </c>
      <c r="D17" s="62"/>
      <c r="E17" s="62">
        <v>55</v>
      </c>
      <c r="F17" s="62"/>
      <c r="G17" s="64"/>
      <c r="H17" s="83"/>
      <c r="I17" s="68"/>
      <c r="J17" s="62"/>
      <c r="K17" s="85"/>
      <c r="L17" s="62"/>
      <c r="M17" s="62"/>
      <c r="N17" s="62"/>
    </row>
    <row r="18" spans="1:14" ht="21.75" customHeight="1">
      <c r="A18" s="62">
        <v>12</v>
      </c>
      <c r="B18" s="63" t="s">
        <v>37</v>
      </c>
      <c r="C18" s="64">
        <f t="shared" si="1"/>
        <v>245</v>
      </c>
      <c r="D18" s="62">
        <v>150</v>
      </c>
      <c r="E18" s="62">
        <v>95</v>
      </c>
      <c r="F18" s="69"/>
      <c r="G18" s="64">
        <f t="shared" si="2"/>
        <v>398</v>
      </c>
      <c r="H18" s="83">
        <f t="shared" si="0"/>
        <v>250</v>
      </c>
      <c r="I18" s="68">
        <v>250</v>
      </c>
      <c r="J18" s="69"/>
      <c r="K18" s="85">
        <f t="shared" si="3"/>
        <v>148</v>
      </c>
      <c r="L18" s="69">
        <v>127</v>
      </c>
      <c r="M18" s="69">
        <v>21</v>
      </c>
      <c r="N18" s="69"/>
    </row>
    <row r="19" spans="1:14" ht="21.75" customHeight="1">
      <c r="A19" s="62">
        <v>13</v>
      </c>
      <c r="B19" s="63" t="s">
        <v>36</v>
      </c>
      <c r="C19" s="64">
        <f t="shared" si="1"/>
        <v>220</v>
      </c>
      <c r="D19" s="68">
        <v>130</v>
      </c>
      <c r="E19" s="68">
        <v>90</v>
      </c>
      <c r="F19" s="69"/>
      <c r="G19" s="64"/>
      <c r="H19" s="83"/>
      <c r="I19" s="68"/>
      <c r="J19" s="69"/>
      <c r="K19" s="85"/>
      <c r="L19" s="69"/>
      <c r="M19" s="69"/>
      <c r="N19" s="69"/>
    </row>
    <row r="20" spans="1:14" ht="21.75" customHeight="1">
      <c r="A20" s="62">
        <v>14</v>
      </c>
      <c r="B20" s="63" t="s">
        <v>28</v>
      </c>
      <c r="C20" s="64">
        <f t="shared" si="1"/>
        <v>545</v>
      </c>
      <c r="D20" s="68">
        <v>400</v>
      </c>
      <c r="E20" s="68">
        <v>145</v>
      </c>
      <c r="F20" s="69"/>
      <c r="G20" s="64">
        <f t="shared" si="2"/>
        <v>1578</v>
      </c>
      <c r="H20" s="83">
        <f t="shared" si="0"/>
        <v>1176</v>
      </c>
      <c r="I20" s="68">
        <v>1130</v>
      </c>
      <c r="J20" s="69">
        <v>46</v>
      </c>
      <c r="K20" s="85">
        <f t="shared" si="3"/>
        <v>402</v>
      </c>
      <c r="L20" s="69">
        <v>402</v>
      </c>
      <c r="M20" s="69"/>
      <c r="N20" s="69"/>
    </row>
    <row r="21" spans="1:14" ht="21.75" customHeight="1">
      <c r="A21" s="62">
        <v>15</v>
      </c>
      <c r="B21" s="63" t="s">
        <v>39</v>
      </c>
      <c r="C21" s="64">
        <f t="shared" si="1"/>
        <v>170</v>
      </c>
      <c r="D21" s="68">
        <v>120</v>
      </c>
      <c r="E21" s="68">
        <v>50</v>
      </c>
      <c r="F21" s="68"/>
      <c r="G21" s="64"/>
      <c r="H21" s="83"/>
      <c r="I21" s="68"/>
      <c r="J21" s="68"/>
      <c r="K21" s="85"/>
      <c r="L21" s="68"/>
      <c r="M21" s="68"/>
      <c r="N21" s="68"/>
    </row>
    <row r="22" spans="1:14" ht="21.75" customHeight="1">
      <c r="A22" s="62">
        <v>16</v>
      </c>
      <c r="B22" s="63" t="s">
        <v>49</v>
      </c>
      <c r="C22" s="64">
        <f t="shared" si="1"/>
        <v>100</v>
      </c>
      <c r="D22" s="68">
        <v>65</v>
      </c>
      <c r="E22" s="68">
        <v>35</v>
      </c>
      <c r="F22" s="69"/>
      <c r="G22" s="64"/>
      <c r="H22" s="83"/>
      <c r="I22" s="68"/>
      <c r="J22" s="69"/>
      <c r="K22" s="85"/>
      <c r="L22" s="69"/>
      <c r="M22" s="69"/>
      <c r="N22" s="69"/>
    </row>
    <row r="23" spans="1:14" ht="21.75" customHeight="1">
      <c r="A23" s="62">
        <v>17</v>
      </c>
      <c r="B23" s="63" t="s">
        <v>38</v>
      </c>
      <c r="C23" s="64">
        <f t="shared" si="1"/>
        <v>120</v>
      </c>
      <c r="D23" s="68">
        <v>120</v>
      </c>
      <c r="E23" s="68"/>
      <c r="F23" s="69"/>
      <c r="G23" s="64">
        <f t="shared" si="2"/>
        <v>83</v>
      </c>
      <c r="H23" s="83">
        <f t="shared" si="0"/>
        <v>83</v>
      </c>
      <c r="I23" s="68">
        <v>75</v>
      </c>
      <c r="J23" s="69">
        <v>8</v>
      </c>
      <c r="K23" s="85"/>
      <c r="L23" s="69"/>
      <c r="M23" s="69"/>
      <c r="N23" s="69"/>
    </row>
    <row r="24" spans="1:14" ht="21.75" customHeight="1">
      <c r="A24" s="62">
        <v>18</v>
      </c>
      <c r="B24" s="63" t="s">
        <v>44</v>
      </c>
      <c r="C24" s="64">
        <f t="shared" si="1"/>
        <v>80</v>
      </c>
      <c r="D24" s="68"/>
      <c r="E24" s="68">
        <v>80</v>
      </c>
      <c r="F24" s="69"/>
      <c r="G24" s="64">
        <f t="shared" si="2"/>
        <v>63</v>
      </c>
      <c r="H24" s="83"/>
      <c r="I24" s="68"/>
      <c r="J24" s="69"/>
      <c r="K24" s="85">
        <f t="shared" si="3"/>
        <v>63</v>
      </c>
      <c r="L24" s="69">
        <v>63</v>
      </c>
      <c r="M24" s="69"/>
      <c r="N24" s="69"/>
    </row>
    <row r="25" spans="1:14" ht="21.75" customHeight="1">
      <c r="A25" s="62">
        <v>19</v>
      </c>
      <c r="B25" s="63" t="s">
        <v>30</v>
      </c>
      <c r="C25" s="64">
        <f t="shared" si="1"/>
        <v>150</v>
      </c>
      <c r="D25" s="68">
        <v>90</v>
      </c>
      <c r="E25" s="68">
        <v>60</v>
      </c>
      <c r="F25" s="69"/>
      <c r="G25" s="64"/>
      <c r="H25" s="83"/>
      <c r="I25" s="68"/>
      <c r="J25" s="69"/>
      <c r="K25" s="85"/>
      <c r="L25" s="69"/>
      <c r="M25" s="69"/>
      <c r="N25" s="69"/>
    </row>
    <row r="26" spans="1:14" ht="21.75" customHeight="1">
      <c r="A26" s="62">
        <v>20</v>
      </c>
      <c r="B26" s="63" t="s">
        <v>29</v>
      </c>
      <c r="C26" s="64">
        <f t="shared" si="1"/>
        <v>170</v>
      </c>
      <c r="D26" s="68">
        <v>120</v>
      </c>
      <c r="E26" s="68">
        <v>50</v>
      </c>
      <c r="F26" s="69"/>
      <c r="G26" s="64">
        <f t="shared" si="2"/>
        <v>83</v>
      </c>
      <c r="H26" s="83">
        <f t="shared" si="0"/>
        <v>83</v>
      </c>
      <c r="I26" s="68">
        <v>66</v>
      </c>
      <c r="J26" s="69">
        <v>17</v>
      </c>
      <c r="K26" s="85"/>
      <c r="L26" s="69"/>
      <c r="M26" s="69"/>
      <c r="N26" s="69"/>
    </row>
    <row r="27" spans="1:14" ht="21.75" customHeight="1">
      <c r="A27" s="62">
        <v>21</v>
      </c>
      <c r="B27" s="63" t="s">
        <v>31</v>
      </c>
      <c r="C27" s="64">
        <f t="shared" si="1"/>
        <v>125</v>
      </c>
      <c r="D27" s="68">
        <v>75</v>
      </c>
      <c r="E27" s="68">
        <v>50</v>
      </c>
      <c r="F27" s="69"/>
      <c r="G27" s="64">
        <f t="shared" si="2"/>
        <v>155</v>
      </c>
      <c r="H27" s="83">
        <f t="shared" si="0"/>
        <v>109</v>
      </c>
      <c r="I27" s="68">
        <v>109</v>
      </c>
      <c r="J27" s="69"/>
      <c r="K27" s="85">
        <f t="shared" si="3"/>
        <v>46</v>
      </c>
      <c r="L27" s="69">
        <v>46</v>
      </c>
      <c r="M27" s="69"/>
      <c r="N27" s="69"/>
    </row>
    <row r="28" spans="1:14" ht="21.75" customHeight="1">
      <c r="A28" s="62">
        <v>22</v>
      </c>
      <c r="B28" s="63" t="s">
        <v>118</v>
      </c>
      <c r="C28" s="64">
        <f t="shared" si="1"/>
        <v>130</v>
      </c>
      <c r="D28" s="68">
        <v>75</v>
      </c>
      <c r="E28" s="68">
        <v>55</v>
      </c>
      <c r="F28" s="69"/>
      <c r="G28" s="64">
        <f t="shared" si="2"/>
        <v>309</v>
      </c>
      <c r="H28" s="83">
        <f t="shared" si="0"/>
        <v>178</v>
      </c>
      <c r="I28" s="68">
        <v>178</v>
      </c>
      <c r="J28" s="69"/>
      <c r="K28" s="85">
        <f t="shared" si="3"/>
        <v>131</v>
      </c>
      <c r="L28" s="69">
        <v>131</v>
      </c>
      <c r="M28" s="69"/>
      <c r="N28" s="69"/>
    </row>
    <row r="29" spans="1:14" ht="21.75" customHeight="1">
      <c r="A29" s="62">
        <v>23</v>
      </c>
      <c r="B29" s="63" t="s">
        <v>20</v>
      </c>
      <c r="C29" s="64">
        <f t="shared" si="1"/>
        <v>120</v>
      </c>
      <c r="D29" s="68">
        <v>70</v>
      </c>
      <c r="E29" s="68">
        <v>50</v>
      </c>
      <c r="F29" s="69"/>
      <c r="G29" s="64">
        <f t="shared" si="2"/>
        <v>40</v>
      </c>
      <c r="H29" s="83"/>
      <c r="I29" s="68"/>
      <c r="J29" s="69"/>
      <c r="K29" s="85">
        <f t="shared" si="3"/>
        <v>40</v>
      </c>
      <c r="L29" s="69">
        <v>40</v>
      </c>
      <c r="M29" s="69"/>
      <c r="N29" s="69"/>
    </row>
    <row r="30" spans="1:14" ht="21.75" customHeight="1">
      <c r="A30" s="62">
        <v>24</v>
      </c>
      <c r="B30" s="63" t="s">
        <v>15</v>
      </c>
      <c r="C30" s="64">
        <f t="shared" si="1"/>
        <v>90</v>
      </c>
      <c r="D30" s="68">
        <v>90</v>
      </c>
      <c r="E30" s="68"/>
      <c r="F30" s="69"/>
      <c r="G30" s="64">
        <f t="shared" si="2"/>
        <v>79</v>
      </c>
      <c r="H30" s="83">
        <f t="shared" si="0"/>
        <v>79</v>
      </c>
      <c r="I30" s="68">
        <v>79</v>
      </c>
      <c r="J30" s="69"/>
      <c r="K30" s="85"/>
      <c r="L30" s="69"/>
      <c r="M30" s="69"/>
      <c r="N30" s="69"/>
    </row>
    <row r="31" spans="1:14" ht="21.75" customHeight="1">
      <c r="A31" s="62">
        <v>25</v>
      </c>
      <c r="B31" s="63" t="s">
        <v>43</v>
      </c>
      <c r="C31" s="64">
        <f t="shared" si="1"/>
        <v>70</v>
      </c>
      <c r="D31" s="68"/>
      <c r="E31" s="68">
        <v>70</v>
      </c>
      <c r="F31" s="69"/>
      <c r="G31" s="64">
        <f t="shared" si="2"/>
        <v>72</v>
      </c>
      <c r="H31" s="83"/>
      <c r="I31" s="68"/>
      <c r="J31" s="69"/>
      <c r="K31" s="85">
        <f t="shared" si="3"/>
        <v>72</v>
      </c>
      <c r="L31" s="69">
        <v>72</v>
      </c>
      <c r="M31" s="69"/>
      <c r="N31" s="69"/>
    </row>
    <row r="32" spans="1:14" ht="21.75" customHeight="1">
      <c r="A32" s="62">
        <v>26</v>
      </c>
      <c r="B32" s="63" t="s">
        <v>16</v>
      </c>
      <c r="C32" s="64">
        <f t="shared" si="1"/>
        <v>130</v>
      </c>
      <c r="D32" s="68">
        <v>80</v>
      </c>
      <c r="E32" s="68">
        <v>50</v>
      </c>
      <c r="F32" s="69"/>
      <c r="G32" s="64">
        <f t="shared" si="2"/>
        <v>199</v>
      </c>
      <c r="H32" s="83">
        <f t="shared" si="0"/>
        <v>112</v>
      </c>
      <c r="I32" s="68">
        <v>112</v>
      </c>
      <c r="J32" s="69"/>
      <c r="K32" s="85">
        <f t="shared" si="3"/>
        <v>87</v>
      </c>
      <c r="L32" s="69">
        <v>87</v>
      </c>
      <c r="M32" s="69"/>
      <c r="N32" s="69"/>
    </row>
    <row r="33" spans="1:14" ht="21.75" customHeight="1">
      <c r="A33" s="62">
        <v>27</v>
      </c>
      <c r="B33" s="63" t="s">
        <v>18</v>
      </c>
      <c r="C33" s="64">
        <f t="shared" si="1"/>
        <v>170</v>
      </c>
      <c r="D33" s="68">
        <v>120</v>
      </c>
      <c r="E33" s="68">
        <v>50</v>
      </c>
      <c r="F33" s="69"/>
      <c r="G33" s="64">
        <f t="shared" si="2"/>
        <v>168</v>
      </c>
      <c r="H33" s="83">
        <f t="shared" si="0"/>
        <v>108</v>
      </c>
      <c r="I33" s="68">
        <v>64</v>
      </c>
      <c r="J33" s="69">
        <v>44</v>
      </c>
      <c r="K33" s="85">
        <f t="shared" si="3"/>
        <v>60</v>
      </c>
      <c r="L33" s="69">
        <v>60</v>
      </c>
      <c r="M33" s="69"/>
      <c r="N33" s="69"/>
    </row>
    <row r="34" spans="1:14" ht="21.75" customHeight="1">
      <c r="A34" s="62">
        <v>28</v>
      </c>
      <c r="B34" s="63" t="s">
        <v>19</v>
      </c>
      <c r="C34" s="64">
        <f t="shared" si="1"/>
        <v>120</v>
      </c>
      <c r="D34" s="68">
        <v>70</v>
      </c>
      <c r="E34" s="68">
        <v>50</v>
      </c>
      <c r="F34" s="69"/>
      <c r="G34" s="64">
        <f t="shared" si="2"/>
        <v>47</v>
      </c>
      <c r="H34" s="83"/>
      <c r="I34" s="68"/>
      <c r="J34" s="69"/>
      <c r="K34" s="85">
        <f t="shared" si="3"/>
        <v>47</v>
      </c>
      <c r="L34" s="69">
        <v>47</v>
      </c>
      <c r="M34" s="69"/>
      <c r="N34" s="69"/>
    </row>
    <row r="35" spans="1:14" ht="21.75" customHeight="1">
      <c r="A35" s="62">
        <v>29</v>
      </c>
      <c r="B35" s="63" t="s">
        <v>17</v>
      </c>
      <c r="C35" s="64">
        <f t="shared" si="1"/>
        <v>110</v>
      </c>
      <c r="D35" s="68">
        <v>60</v>
      </c>
      <c r="E35" s="68">
        <v>50</v>
      </c>
      <c r="F35" s="69"/>
      <c r="G35" s="64">
        <f t="shared" si="2"/>
        <v>108</v>
      </c>
      <c r="H35" s="83">
        <f t="shared" si="0"/>
        <v>32</v>
      </c>
      <c r="I35" s="68">
        <v>32</v>
      </c>
      <c r="J35" s="69"/>
      <c r="K35" s="85">
        <f t="shared" si="3"/>
        <v>76</v>
      </c>
      <c r="L35" s="69">
        <v>76</v>
      </c>
      <c r="M35" s="69"/>
      <c r="N35" s="69"/>
    </row>
    <row r="36" spans="1:14" ht="21.75" customHeight="1">
      <c r="A36" s="62">
        <v>30</v>
      </c>
      <c r="B36" s="63" t="s">
        <v>41</v>
      </c>
      <c r="C36" s="64">
        <f t="shared" si="1"/>
        <v>115</v>
      </c>
      <c r="D36" s="68">
        <v>60</v>
      </c>
      <c r="E36" s="68">
        <v>55</v>
      </c>
      <c r="F36" s="69"/>
      <c r="G36" s="64">
        <f t="shared" si="2"/>
        <v>163</v>
      </c>
      <c r="H36" s="83">
        <f t="shared" si="0"/>
        <v>71</v>
      </c>
      <c r="I36" s="68">
        <v>71</v>
      </c>
      <c r="J36" s="69"/>
      <c r="K36" s="85">
        <f t="shared" si="3"/>
        <v>92</v>
      </c>
      <c r="L36" s="69">
        <v>92</v>
      </c>
      <c r="M36" s="69"/>
      <c r="N36" s="69"/>
    </row>
    <row r="37" spans="1:14" ht="21.75" customHeight="1">
      <c r="A37" s="62">
        <v>31</v>
      </c>
      <c r="B37" s="63" t="s">
        <v>42</v>
      </c>
      <c r="C37" s="64">
        <f t="shared" si="1"/>
        <v>100</v>
      </c>
      <c r="D37" s="68">
        <v>60</v>
      </c>
      <c r="E37" s="68">
        <v>40</v>
      </c>
      <c r="F37" s="69"/>
      <c r="G37" s="64">
        <f t="shared" si="2"/>
        <v>17</v>
      </c>
      <c r="H37" s="83">
        <f t="shared" si="0"/>
        <v>17</v>
      </c>
      <c r="I37" s="68">
        <v>17</v>
      </c>
      <c r="J37" s="69"/>
      <c r="K37" s="85"/>
      <c r="L37" s="69"/>
      <c r="M37" s="69"/>
      <c r="N37" s="69"/>
    </row>
    <row r="38" spans="1:14" ht="21.75" customHeight="1">
      <c r="A38" s="62">
        <v>32</v>
      </c>
      <c r="B38" s="63" t="s">
        <v>21</v>
      </c>
      <c r="C38" s="64">
        <f t="shared" si="1"/>
        <v>310</v>
      </c>
      <c r="D38" s="68">
        <v>200</v>
      </c>
      <c r="E38" s="68">
        <v>110</v>
      </c>
      <c r="F38" s="69"/>
      <c r="G38" s="64">
        <f t="shared" si="2"/>
        <v>273</v>
      </c>
      <c r="H38" s="83">
        <f t="shared" si="0"/>
        <v>94</v>
      </c>
      <c r="I38" s="68">
        <v>94</v>
      </c>
      <c r="J38" s="69"/>
      <c r="K38" s="85">
        <f t="shared" si="3"/>
        <v>179</v>
      </c>
      <c r="L38" s="69">
        <v>179</v>
      </c>
      <c r="M38" s="69"/>
      <c r="N38" s="69"/>
    </row>
    <row r="39" spans="1:14" ht="21.75" customHeight="1">
      <c r="A39" s="62">
        <v>33</v>
      </c>
      <c r="B39" s="63" t="s">
        <v>23</v>
      </c>
      <c r="C39" s="64">
        <f t="shared" si="1"/>
        <v>180</v>
      </c>
      <c r="D39" s="68">
        <v>130</v>
      </c>
      <c r="E39" s="68">
        <v>50</v>
      </c>
      <c r="F39" s="69"/>
      <c r="G39" s="64">
        <f t="shared" si="2"/>
        <v>184</v>
      </c>
      <c r="H39" s="83">
        <f t="shared" si="0"/>
        <v>115</v>
      </c>
      <c r="I39" s="68">
        <v>102</v>
      </c>
      <c r="J39" s="69">
        <v>13</v>
      </c>
      <c r="K39" s="85">
        <f t="shared" si="3"/>
        <v>69</v>
      </c>
      <c r="L39" s="69">
        <v>69</v>
      </c>
      <c r="M39" s="69"/>
      <c r="N39" s="69"/>
    </row>
    <row r="40" spans="1:14" ht="21.75" customHeight="1">
      <c r="A40" s="62">
        <v>34</v>
      </c>
      <c r="B40" s="63" t="s">
        <v>119</v>
      </c>
      <c r="C40" s="64"/>
      <c r="D40" s="68"/>
      <c r="E40" s="68"/>
      <c r="F40" s="69"/>
      <c r="G40" s="64"/>
      <c r="H40" s="83"/>
      <c r="I40" s="68"/>
      <c r="J40" s="69"/>
      <c r="K40" s="85"/>
      <c r="L40" s="69"/>
      <c r="M40" s="69"/>
      <c r="N40" s="69"/>
    </row>
    <row r="41" spans="1:14" ht="21.75" customHeight="1">
      <c r="A41" s="62">
        <v>35</v>
      </c>
      <c r="B41" s="63" t="s">
        <v>120</v>
      </c>
      <c r="C41" s="64">
        <f t="shared" si="1"/>
        <v>180</v>
      </c>
      <c r="D41" s="68">
        <v>130</v>
      </c>
      <c r="E41" s="68">
        <v>50</v>
      </c>
      <c r="F41" s="69"/>
      <c r="G41" s="64">
        <f t="shared" si="2"/>
        <v>198</v>
      </c>
      <c r="H41" s="83">
        <f t="shared" si="0"/>
        <v>96</v>
      </c>
      <c r="I41" s="68">
        <v>96</v>
      </c>
      <c r="J41" s="69"/>
      <c r="K41" s="85">
        <f t="shared" si="3"/>
        <v>102</v>
      </c>
      <c r="L41" s="69">
        <v>102</v>
      </c>
      <c r="M41" s="69"/>
      <c r="N41" s="69"/>
    </row>
    <row r="42" spans="1:14" ht="21.75" customHeight="1">
      <c r="A42" s="62">
        <v>36</v>
      </c>
      <c r="B42" s="63" t="s">
        <v>22</v>
      </c>
      <c r="C42" s="64">
        <f t="shared" si="1"/>
        <v>180</v>
      </c>
      <c r="D42" s="68">
        <v>130</v>
      </c>
      <c r="E42" s="68">
        <v>50</v>
      </c>
      <c r="F42" s="69"/>
      <c r="G42" s="64">
        <f t="shared" si="2"/>
        <v>19</v>
      </c>
      <c r="H42" s="83"/>
      <c r="I42" s="68"/>
      <c r="J42" s="69"/>
      <c r="K42" s="85">
        <f t="shared" si="3"/>
        <v>19</v>
      </c>
      <c r="L42" s="69">
        <v>19</v>
      </c>
      <c r="M42" s="69"/>
      <c r="N42" s="69"/>
    </row>
    <row r="43" spans="1:14" ht="21.75" customHeight="1">
      <c r="A43" s="62">
        <v>37</v>
      </c>
      <c r="B43" s="63" t="s">
        <v>121</v>
      </c>
      <c r="C43" s="64">
        <f>D43+E43</f>
        <v>60</v>
      </c>
      <c r="D43" s="68">
        <v>30</v>
      </c>
      <c r="E43" s="68">
        <v>30</v>
      </c>
      <c r="F43" s="69"/>
      <c r="G43" s="64">
        <f>H43+K43</f>
        <v>92</v>
      </c>
      <c r="H43" s="83">
        <f>I43+J43</f>
        <v>68</v>
      </c>
      <c r="I43" s="68">
        <v>68</v>
      </c>
      <c r="J43" s="69"/>
      <c r="K43" s="85">
        <f>L43+M43</f>
        <v>24</v>
      </c>
      <c r="L43" s="69">
        <v>24</v>
      </c>
      <c r="M43" s="69"/>
      <c r="N43" s="69"/>
    </row>
    <row r="44" spans="1:14" ht="21.75" customHeight="1">
      <c r="A44" s="62">
        <v>38</v>
      </c>
      <c r="B44" s="70" t="s">
        <v>122</v>
      </c>
      <c r="C44" s="64">
        <f>D44+E44+F44</f>
        <v>1200</v>
      </c>
      <c r="D44" s="71"/>
      <c r="E44" s="71"/>
      <c r="F44" s="68">
        <v>1200</v>
      </c>
      <c r="G44" s="64">
        <f>H44+K44+N44</f>
        <v>1425</v>
      </c>
      <c r="H44" s="76"/>
      <c r="I44" s="79"/>
      <c r="J44" s="72"/>
      <c r="K44" s="76"/>
      <c r="L44" s="72"/>
      <c r="M44" s="72"/>
      <c r="N44" s="68">
        <v>1425</v>
      </c>
    </row>
    <row r="45" spans="1:14" ht="21.75" customHeight="1">
      <c r="A45" s="62">
        <v>39</v>
      </c>
      <c r="B45" s="70" t="s">
        <v>123</v>
      </c>
      <c r="C45" s="64">
        <f>D45+E45+F45</f>
        <v>300</v>
      </c>
      <c r="D45" s="71"/>
      <c r="E45" s="71"/>
      <c r="F45" s="68">
        <v>300</v>
      </c>
      <c r="G45" s="64">
        <f>H45+K45+N45</f>
        <v>371</v>
      </c>
      <c r="H45" s="76"/>
      <c r="I45" s="79"/>
      <c r="J45" s="72"/>
      <c r="K45" s="76"/>
      <c r="L45" s="72"/>
      <c r="M45" s="72"/>
      <c r="N45" s="68">
        <v>371</v>
      </c>
    </row>
    <row r="46" spans="1:14" ht="21.75" customHeight="1">
      <c r="A46" s="62">
        <v>40</v>
      </c>
      <c r="B46" s="70" t="s">
        <v>124</v>
      </c>
      <c r="C46" s="64">
        <f>D46+E46+F46</f>
        <v>20</v>
      </c>
      <c r="D46" s="71"/>
      <c r="E46" s="71"/>
      <c r="F46" s="68">
        <v>20</v>
      </c>
      <c r="G46" s="64">
        <f>H46+K46+N46</f>
        <v>18</v>
      </c>
      <c r="H46" s="76"/>
      <c r="I46" s="79"/>
      <c r="J46" s="72"/>
      <c r="K46" s="76"/>
      <c r="L46" s="72"/>
      <c r="M46" s="72"/>
      <c r="N46" s="68">
        <v>18</v>
      </c>
    </row>
    <row r="47" spans="1:14" ht="21.75" customHeight="1">
      <c r="A47" s="62">
        <v>41</v>
      </c>
      <c r="B47" s="70" t="s">
        <v>125</v>
      </c>
      <c r="C47" s="64">
        <f>D47+E47+F47</f>
        <v>100</v>
      </c>
      <c r="D47" s="71"/>
      <c r="E47" s="71"/>
      <c r="F47" s="68">
        <v>100</v>
      </c>
      <c r="G47" s="64">
        <f>H47+K47+N47</f>
        <v>92</v>
      </c>
      <c r="H47" s="76"/>
      <c r="I47" s="79"/>
      <c r="J47" s="72"/>
      <c r="K47" s="76"/>
      <c r="L47" s="72"/>
      <c r="M47" s="72"/>
      <c r="N47" s="68">
        <v>92</v>
      </c>
    </row>
    <row r="48" spans="1:14" ht="21.75" customHeight="1">
      <c r="A48" s="62">
        <v>42</v>
      </c>
      <c r="B48" s="70" t="s">
        <v>126</v>
      </c>
      <c r="C48" s="64">
        <f>D48+E48+F48</f>
        <v>0</v>
      </c>
      <c r="D48" s="71"/>
      <c r="E48" s="71"/>
      <c r="F48" s="68">
        <v>0</v>
      </c>
      <c r="G48" s="64">
        <f>H48+K48+N48</f>
        <v>128</v>
      </c>
      <c r="H48" s="76"/>
      <c r="I48" s="79"/>
      <c r="J48" s="72"/>
      <c r="K48" s="76"/>
      <c r="L48" s="72"/>
      <c r="M48" s="72"/>
      <c r="N48" s="68">
        <v>128</v>
      </c>
    </row>
    <row r="49" spans="1:14">
      <c r="A49" s="117" t="s">
        <v>127</v>
      </c>
      <c r="B49" s="118"/>
      <c r="C49" s="73">
        <f t="shared" ref="C49:N49" si="4">SUM(C7:C48)</f>
        <v>7095</v>
      </c>
      <c r="D49" s="73">
        <f t="shared" si="4"/>
        <v>3500</v>
      </c>
      <c r="E49" s="73">
        <f t="shared" si="4"/>
        <v>1975</v>
      </c>
      <c r="F49" s="73">
        <f t="shared" si="4"/>
        <v>1620</v>
      </c>
      <c r="G49" s="73">
        <f t="shared" si="4"/>
        <v>7863</v>
      </c>
      <c r="H49" s="77">
        <f t="shared" si="4"/>
        <v>3942</v>
      </c>
      <c r="I49" s="73">
        <f t="shared" si="4"/>
        <v>3737</v>
      </c>
      <c r="J49" s="73">
        <f t="shared" si="4"/>
        <v>205</v>
      </c>
      <c r="K49" s="77">
        <f t="shared" si="4"/>
        <v>1887</v>
      </c>
      <c r="L49" s="73">
        <f t="shared" si="4"/>
        <v>1866</v>
      </c>
      <c r="M49" s="73">
        <f t="shared" si="4"/>
        <v>21</v>
      </c>
      <c r="N49" s="73">
        <f t="shared" si="4"/>
        <v>2034</v>
      </c>
    </row>
  </sheetData>
  <mergeCells count="14">
    <mergeCell ref="H3:J3"/>
    <mergeCell ref="K3:M3"/>
    <mergeCell ref="N3:N4"/>
    <mergeCell ref="A49:B49"/>
    <mergeCell ref="A1:A4"/>
    <mergeCell ref="B1:B4"/>
    <mergeCell ref="C1:F1"/>
    <mergeCell ref="G1:N1"/>
    <mergeCell ref="C2:C4"/>
    <mergeCell ref="D2:D4"/>
    <mergeCell ref="E2:E4"/>
    <mergeCell ref="F2:F4"/>
    <mergeCell ref="G2:G4"/>
    <mergeCell ref="H2:N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17"/>
  <sheetViews>
    <sheetView topLeftCell="A2" workbookViewId="0">
      <selection activeCell="D11" sqref="D11"/>
    </sheetView>
  </sheetViews>
  <sheetFormatPr defaultRowHeight="15"/>
  <cols>
    <col min="5" max="5" width="12" customWidth="1"/>
  </cols>
  <sheetData>
    <row r="2" spans="1:16">
      <c r="A2" t="s">
        <v>129</v>
      </c>
      <c r="E2" s="127" t="s">
        <v>130</v>
      </c>
      <c r="F2" s="127"/>
      <c r="G2" s="127"/>
      <c r="H2" s="127"/>
      <c r="I2" s="127"/>
      <c r="J2" s="127"/>
      <c r="K2" s="127"/>
      <c r="L2" s="127"/>
      <c r="M2" s="127"/>
      <c r="N2" s="127"/>
      <c r="O2" s="127"/>
      <c r="P2" s="127"/>
    </row>
    <row r="3" spans="1:16" ht="15.75" thickBot="1">
      <c r="C3" t="s">
        <v>131</v>
      </c>
      <c r="D3" t="s">
        <v>132</v>
      </c>
      <c r="E3" t="s">
        <v>133</v>
      </c>
      <c r="G3" t="s">
        <v>134</v>
      </c>
      <c r="H3" t="s">
        <v>135</v>
      </c>
      <c r="I3" t="s">
        <v>136</v>
      </c>
    </row>
    <row r="4" spans="1:16" ht="19.5" thickBot="1">
      <c r="B4" s="51">
        <v>2262</v>
      </c>
      <c r="C4">
        <v>1295</v>
      </c>
      <c r="D4">
        <v>1267</v>
      </c>
      <c r="E4">
        <f>B4+C4-D4</f>
        <v>2290</v>
      </c>
      <c r="G4">
        <v>1425</v>
      </c>
      <c r="H4">
        <v>994</v>
      </c>
      <c r="I4">
        <f>E4+G4-H4</f>
        <v>2721</v>
      </c>
    </row>
    <row r="5" spans="1:16" ht="19.5" thickBot="1">
      <c r="B5" s="51">
        <v>594</v>
      </c>
      <c r="C5">
        <v>442</v>
      </c>
      <c r="D5">
        <v>289</v>
      </c>
      <c r="E5">
        <f t="shared" ref="E5:E16" si="0">B5+C5-D5</f>
        <v>747</v>
      </c>
      <c r="G5">
        <v>486</v>
      </c>
      <c r="H5">
        <v>305</v>
      </c>
      <c r="I5">
        <f t="shared" ref="I5:I16" si="1">E5+G5-H5</f>
        <v>928</v>
      </c>
    </row>
    <row r="6" spans="1:16" ht="19.5" thickBot="1">
      <c r="B6" s="51">
        <v>69</v>
      </c>
      <c r="C6">
        <v>53</v>
      </c>
      <c r="D6">
        <v>31</v>
      </c>
      <c r="E6">
        <f t="shared" si="0"/>
        <v>91</v>
      </c>
      <c r="G6">
        <v>58</v>
      </c>
      <c r="H6">
        <v>38</v>
      </c>
      <c r="I6">
        <f t="shared" si="1"/>
        <v>111</v>
      </c>
    </row>
    <row r="7" spans="1:16" ht="19.5" thickBot="1">
      <c r="B7" s="51">
        <v>391</v>
      </c>
      <c r="C7">
        <v>275</v>
      </c>
      <c r="D7">
        <v>174</v>
      </c>
      <c r="E7">
        <f t="shared" si="0"/>
        <v>492</v>
      </c>
      <c r="G7">
        <v>303</v>
      </c>
      <c r="H7">
        <v>217</v>
      </c>
      <c r="I7">
        <f t="shared" si="1"/>
        <v>578</v>
      </c>
    </row>
    <row r="8" spans="1:16" ht="19.5" thickBot="1">
      <c r="B8" s="51">
        <v>263</v>
      </c>
      <c r="C8">
        <v>163</v>
      </c>
      <c r="D8">
        <v>160</v>
      </c>
      <c r="E8">
        <f t="shared" si="0"/>
        <v>266</v>
      </c>
      <c r="G8">
        <v>179</v>
      </c>
      <c r="H8">
        <v>103</v>
      </c>
      <c r="I8">
        <f t="shared" si="1"/>
        <v>342</v>
      </c>
    </row>
    <row r="9" spans="1:16" ht="19.5" thickBot="1">
      <c r="B9" s="51">
        <v>145</v>
      </c>
      <c r="C9">
        <v>129</v>
      </c>
      <c r="D9">
        <v>48</v>
      </c>
      <c r="E9">
        <f t="shared" si="0"/>
        <v>226</v>
      </c>
      <c r="G9">
        <v>142</v>
      </c>
      <c r="H9">
        <v>97</v>
      </c>
      <c r="I9">
        <f t="shared" si="1"/>
        <v>271</v>
      </c>
    </row>
    <row r="10" spans="1:16" ht="19.5" thickBot="1">
      <c r="B10" s="51">
        <v>43</v>
      </c>
      <c r="C10">
        <v>52</v>
      </c>
      <c r="D10">
        <v>0</v>
      </c>
      <c r="E10">
        <f t="shared" si="0"/>
        <v>95</v>
      </c>
      <c r="G10">
        <v>57</v>
      </c>
      <c r="H10">
        <v>43</v>
      </c>
      <c r="I10">
        <f t="shared" si="1"/>
        <v>109</v>
      </c>
    </row>
    <row r="11" spans="1:16" ht="19.5" thickBot="1">
      <c r="B11" s="51">
        <v>1267</v>
      </c>
      <c r="C11">
        <v>624</v>
      </c>
      <c r="D11">
        <v>775</v>
      </c>
      <c r="E11">
        <f t="shared" si="0"/>
        <v>1116</v>
      </c>
      <c r="G11">
        <v>686</v>
      </c>
      <c r="H11">
        <v>492</v>
      </c>
      <c r="I11">
        <f t="shared" si="1"/>
        <v>1310</v>
      </c>
    </row>
    <row r="12" spans="1:16" ht="19.5" thickBot="1">
      <c r="B12" s="51">
        <v>141</v>
      </c>
      <c r="C12">
        <v>85</v>
      </c>
      <c r="D12">
        <v>68</v>
      </c>
      <c r="E12">
        <f t="shared" si="0"/>
        <v>158</v>
      </c>
      <c r="G12">
        <v>94</v>
      </c>
      <c r="H12">
        <v>73</v>
      </c>
      <c r="I12">
        <f t="shared" si="1"/>
        <v>179</v>
      </c>
    </row>
    <row r="13" spans="1:16" ht="19.5" thickBot="1">
      <c r="B13" s="51">
        <v>375</v>
      </c>
      <c r="C13">
        <v>300</v>
      </c>
      <c r="D13">
        <v>150</v>
      </c>
      <c r="E13">
        <f t="shared" si="0"/>
        <v>525</v>
      </c>
      <c r="G13">
        <v>330</v>
      </c>
      <c r="H13">
        <v>225</v>
      </c>
      <c r="I13">
        <f t="shared" si="1"/>
        <v>630</v>
      </c>
    </row>
    <row r="14" spans="1:16" ht="19.5" thickBot="1">
      <c r="B14" s="51">
        <v>96</v>
      </c>
      <c r="C14">
        <v>64</v>
      </c>
      <c r="D14">
        <v>39</v>
      </c>
      <c r="E14">
        <f t="shared" si="0"/>
        <v>121</v>
      </c>
      <c r="G14">
        <v>70</v>
      </c>
      <c r="H14">
        <v>57</v>
      </c>
      <c r="I14">
        <f t="shared" si="1"/>
        <v>134</v>
      </c>
    </row>
    <row r="15" spans="1:16" ht="19.5" thickBot="1">
      <c r="B15" s="51">
        <v>133</v>
      </c>
      <c r="C15">
        <v>119</v>
      </c>
      <c r="D15">
        <v>37</v>
      </c>
      <c r="E15">
        <f t="shared" si="0"/>
        <v>215</v>
      </c>
      <c r="G15">
        <v>131</v>
      </c>
      <c r="H15">
        <v>96</v>
      </c>
      <c r="I15">
        <f t="shared" si="1"/>
        <v>250</v>
      </c>
    </row>
    <row r="16" spans="1:16" ht="19.5" thickBot="1">
      <c r="B16" s="51">
        <v>293</v>
      </c>
      <c r="C16">
        <v>66</v>
      </c>
      <c r="D16">
        <v>233</v>
      </c>
      <c r="E16">
        <f t="shared" si="0"/>
        <v>126</v>
      </c>
      <c r="G16">
        <v>73</v>
      </c>
      <c r="H16">
        <v>60</v>
      </c>
      <c r="I16">
        <f t="shared" si="1"/>
        <v>139</v>
      </c>
    </row>
    <row r="17" spans="2:9">
      <c r="B17">
        <f>SUM(B4:B16)</f>
        <v>6072</v>
      </c>
      <c r="E17">
        <f>SUM(E4:E16)</f>
        <v>6468</v>
      </c>
      <c r="G17">
        <f>SUM(G4:G16)</f>
        <v>4034</v>
      </c>
      <c r="H17">
        <f>SUM(H4:H16)</f>
        <v>2800</v>
      </c>
      <c r="I17">
        <f>SUM(I4:I16)</f>
        <v>7702</v>
      </c>
    </row>
  </sheetData>
  <mergeCells count="1">
    <mergeCell ref="E2:P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Sheet1</vt:lpstr>
      <vt:lpstr>thuy</vt:lpstr>
      <vt:lpstr>thuy2</vt:lpstr>
      <vt:lpstr>nhuan 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Phuc - Phap che</dc:creator>
  <cp:lastModifiedBy>CoNhuan</cp:lastModifiedBy>
  <cp:lastPrinted>2019-05-08T06:45:44Z</cp:lastPrinted>
  <dcterms:created xsi:type="dcterms:W3CDTF">2018-05-11T03:06:13Z</dcterms:created>
  <dcterms:modified xsi:type="dcterms:W3CDTF">2019-05-10T11:05:07Z</dcterms:modified>
</cp:coreProperties>
</file>